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Настя\ГИЭФПТ\Профессионалы\РЧ 2024\ИП основные\документы для согласования\"/>
    </mc:Choice>
  </mc:AlternateContent>
  <xr:revisionPtr revIDLastSave="0" documentId="8_{5704B263-A4A1-4935-801F-F06291781CBB}" xr6:coauthVersionLast="47" xr6:coauthVersionMax="47" xr10:uidLastSave="{00000000-0000-0000-0000-000000000000}"/>
  <bookViews>
    <workbookView xWindow="3276" yWindow="3276" windowWidth="17280" windowHeight="8964" activeTab="1" xr2:uid="{00000000-000D-0000-FFFF-FFFF00000000}"/>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calcPr calcId="181029"/>
</workbook>
</file>

<file path=xl/calcChain.xml><?xml version="1.0" encoding="utf-8"?>
<calcChain xmlns="http://schemas.openxmlformats.org/spreadsheetml/2006/main">
  <c r="G48" i="3" l="1"/>
  <c r="G47" i="3"/>
  <c r="G86" i="3" l="1"/>
  <c r="G79" i="3"/>
  <c r="G78" i="3"/>
  <c r="G45" i="3"/>
  <c r="G73" i="3"/>
  <c r="G72" i="3"/>
  <c r="G71" i="3"/>
  <c r="G63" i="3"/>
  <c r="G62" i="3"/>
  <c r="G61" i="3"/>
  <c r="G60" i="3"/>
  <c r="G55" i="3"/>
  <c r="G54" i="3"/>
  <c r="G51" i="3"/>
  <c r="G50" i="3"/>
  <c r="G46"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90" i="2"/>
  <c r="G75" i="2"/>
  <c r="G74" i="2"/>
  <c r="G72" i="2"/>
  <c r="G68" i="2"/>
  <c r="G64" i="2"/>
  <c r="G63" i="2"/>
  <c r="G61" i="2"/>
  <c r="G60" i="2"/>
  <c r="G59" i="2"/>
  <c r="G58" i="2"/>
  <c r="G57" i="2"/>
  <c r="G56" i="2"/>
  <c r="G54" i="2"/>
  <c r="G53" i="2"/>
  <c r="G52" i="2"/>
  <c r="G51" i="2"/>
  <c r="G32" i="2"/>
  <c r="G31" i="2"/>
  <c r="G30" i="2"/>
  <c r="G29" i="2"/>
  <c r="G28" i="2"/>
  <c r="G25" i="2"/>
  <c r="G93" i="1"/>
  <c r="G92" i="1"/>
  <c r="G91" i="1"/>
  <c r="G48" i="1"/>
  <c r="G47" i="1"/>
  <c r="G46" i="1"/>
  <c r="G45" i="1"/>
  <c r="G44" i="1"/>
  <c r="G43" i="1"/>
  <c r="G42" i="1"/>
  <c r="G41" i="1"/>
  <c r="G40" i="1"/>
  <c r="G39" i="1"/>
  <c r="G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tc={00A70057-0052-4157-B42F-009B006700F5}</author>
  </authors>
  <commentList>
    <comment ref="A35" authorId="0" shapeId="0" xr:uid="{00000000-0006-0000-0000-000001000000}">
      <text>
        <r>
          <rPr>
            <b/>
            <sz val="9"/>
            <rFont val="Tahoma"/>
            <family val="2"/>
            <charset val="204"/>
          </rPr>
          <t>123:</t>
        </r>
        <r>
          <rPr>
            <sz val="9"/>
            <rFont val="Tahoma"/>
            <family val="2"/>
            <charset val="204"/>
          </rPr>
          <t xml:space="preserve">
Ковролин? Этот пункт у всех по мере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tc={39DC6C3A-2F7B-F977-87C3-A1349B64E29F}</author>
  </authors>
  <commentList>
    <comment ref="C21" authorId="0" shapeId="0" xr:uid="{00000000-0006-0000-0100-000001000000}">
      <text>
        <r>
          <rPr>
            <b/>
            <sz val="9"/>
            <rFont val="Tahoma"/>
            <family val="2"/>
            <charset val="204"/>
          </rPr>
          <t>Мария Козлова:</t>
        </r>
        <r>
          <rPr>
            <sz val="9"/>
            <rFont val="Tahoma"/>
            <family val="2"/>
            <charset val="204"/>
          </rPr>
          <t xml:space="preserve">
Ковролин не допускается
</t>
        </r>
      </text>
    </comment>
  </commentList>
</comments>
</file>

<file path=xl/sharedStrings.xml><?xml version="1.0" encoding="utf-8"?>
<sst xmlns="http://schemas.openxmlformats.org/spreadsheetml/2006/main" count="1101" uniqueCount="464">
  <si>
    <t>ПРОЕКТ</t>
  </si>
  <si>
    <t>Основная информация о конкурсной площадке:</t>
  </si>
  <si>
    <t xml:space="preserve">Количество конкурсантов (команд): </t>
  </si>
  <si>
    <t>Количество рабочих мест:</t>
  </si>
  <si>
    <t xml:space="preserve"> </t>
  </si>
  <si>
    <t>Комната Конкурсантов (по количеству конкурсантов)</t>
  </si>
  <si>
    <t xml:space="preserve">Требования к обеспечению зоны (коммуникации, площадь, сети, количество рабочих мест и др.): </t>
  </si>
  <si>
    <t>Площадь зоны: не менее 20 кв.м.</t>
  </si>
  <si>
    <t xml:space="preserve">Интернет : Подключение  ноутбуков к беспроводному интернету (с возможностью подключения к проводному интернету) </t>
  </si>
  <si>
    <t>Контур заземления для электропитания и сети слаботочных подключений (при необходимости) : не требуется</t>
  </si>
  <si>
    <t>Покрытие пола: -</t>
  </si>
  <si>
    <t>Подведение/ отведение ГХВС (при необходимости) : не требуется</t>
  </si>
  <si>
    <t>Подведение сжатого воздуха (при необходимости): не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</si>
  <si>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</si>
  <si>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</si>
  <si>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</si>
  <si>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</si>
  <si>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</si>
  <si>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</si>
  <si>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</si>
  <si>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</si>
  <si>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Офисный стол</t>
  </si>
  <si>
    <t>Не менее 1600х700 мм или аналог</t>
  </si>
  <si>
    <t>Мебель</t>
  </si>
  <si>
    <t xml:space="preserve">шт </t>
  </si>
  <si>
    <t xml:space="preserve">Стул </t>
  </si>
  <si>
    <t>на усмотрение организатора</t>
  </si>
  <si>
    <t>Вешалка напольная</t>
  </si>
  <si>
    <t>Шкаф с ящиками запираемый  (не менее 10 ящиков)</t>
  </si>
  <si>
    <t>Оборудование IT</t>
  </si>
  <si>
    <t>Мусорная корзина</t>
  </si>
  <si>
    <t>Охрана труда</t>
  </si>
  <si>
    <t>Комната Экспертов (включая Главного эксперта) (по количеству экспертов)</t>
  </si>
  <si>
    <t>шт</t>
  </si>
  <si>
    <t>Компьютер или Ноутбук</t>
  </si>
  <si>
    <t>процессор: Intel Core i7 7700 или аналог; частота процессора: 3.6 ГГц (4.2 ГГц, в режиме Turbo); оперативная память: DIMM, DDR4 12288 Мб 2400 МГц; видеокарта: Intel GeForce GTX 1050 — 2048 Мб или аналог; HDD: 1000 Гб, 7200 об/мин, SATA; DVD-RW; Wi-Fi;  встроенными динамиками, разъем D-SUB (VGA), DVI, HDMI или аналог</t>
  </si>
  <si>
    <t>Монитор</t>
  </si>
  <si>
    <t>не менее 20 дюймов и разрешением не менее 1920×1080 пкс</t>
  </si>
  <si>
    <t>Мышь для компьютера</t>
  </si>
  <si>
    <t>Клавиатура для компьютера</t>
  </si>
  <si>
    <t>Цветной копир-принтер-сканер 2552ci (A3,25/12 ppm A4/A3,4 GB+32 GB SSD,Network,дуплекс,б/тонера и крышки) или аналог</t>
  </si>
  <si>
    <t>Удлинитель на  6 розеток</t>
  </si>
  <si>
    <t>Системное программное обеспечение не ниже Microsoft Windows 10</t>
  </si>
  <si>
    <t>операционная система для персональных компьютеров и рабочих станций, разработанная корпорацией Microsoft в рамках семейства Windows NT.или аналог</t>
  </si>
  <si>
    <t>ПО</t>
  </si>
  <si>
    <t>Програмное обеспечение для отктрытия файлов в форматах docx, pptx, xlxs Microsoft Office или аналогичное</t>
  </si>
  <si>
    <t>Программа чтения файлов формата PDF Adobe Reader или аналогичное</t>
  </si>
  <si>
    <t>ПО для просмотра, печати и комментирования документов в формате PDF.или аналог</t>
  </si>
  <si>
    <t>Программа САПР Autodesk Fusion 360</t>
  </si>
  <si>
    <t xml:space="preserve">профессиональная САПР, предназначенная для промышленного проектирования сложных систем, создания сложных моделей трёхмерного дизайна </t>
  </si>
  <si>
    <t>Программа САПР Компас 3D (машиностроительная конфигурация)</t>
  </si>
  <si>
    <t>Офисный стул</t>
  </si>
  <si>
    <t>Комната наставников</t>
  </si>
  <si>
    <t>Площадь зоны: не менее 30 кв.м.</t>
  </si>
  <si>
    <t>Компьютерная мышь</t>
  </si>
  <si>
    <t>Многофоункциональное устройство (сканер, принтер, копир) формат А4</t>
  </si>
  <si>
    <t>Комплект картриджей к МФУ А4</t>
  </si>
  <si>
    <t>Удлинитель не менее  6 розеток</t>
  </si>
  <si>
    <t>Стеллаж</t>
  </si>
  <si>
    <t xml:space="preserve">Доска магнитно-маркерная </t>
  </si>
  <si>
    <t xml:space="preserve"> 90 х 120 см вращающаяся или аналог</t>
  </si>
  <si>
    <t xml:space="preserve">LED Телевизор </t>
  </si>
  <si>
    <t xml:space="preserve"> не менее 50 дюймов</t>
  </si>
  <si>
    <t>Подставка под LED телевизор на колесах</t>
  </si>
  <si>
    <t>Кабель HDMI 1 м</t>
  </si>
  <si>
    <t>Брифинг зона</t>
  </si>
  <si>
    <t>Компьютер или ноутбук</t>
  </si>
  <si>
    <t>Удлинитель электрический, не менее 5 розеток</t>
  </si>
  <si>
    <t>LED Телевизор размер не менее 50"</t>
  </si>
  <si>
    <t xml:space="preserve">Подставка под ТВ передвижная на колесах </t>
  </si>
  <si>
    <t>Охрана труда и техника безопасности</t>
  </si>
  <si>
    <t>Аптечка медицинская</t>
  </si>
  <si>
    <t>Аптечка  первой помощи работникам приказ Министерства здравовохранения №1331н</t>
  </si>
  <si>
    <t>(по требованиям государственных стандартов согласно площади застройки</t>
  </si>
  <si>
    <t>Огнетушитель углекислотный ОУ-1</t>
  </si>
  <si>
    <t>Применяется для первичного тушения пожаров и возгораний класса B, C, E (горючие и легковоспламеняющиеся жидкости, горючие газы, электроустановки. или аналог</t>
  </si>
  <si>
    <t xml:space="preserve">перчатки Х/Б, очки защиные </t>
  </si>
  <si>
    <t>комп</t>
  </si>
  <si>
    <t>Кулер 19 л (холодная/горячая вода)</t>
  </si>
  <si>
    <t>Складское помещение</t>
  </si>
  <si>
    <t>Площадь зоны: не менее 9 кв.м.</t>
  </si>
  <si>
    <t>Предназначен для хранения расходных мтаериалов, инструментов, складирования оборудования. Выдерживает нагрузку до 300 кг на полку при равномерном распределении</t>
  </si>
  <si>
    <t>Рабочее место Конкурсанта (основное оборудование, вспомогательное оборудование, инструмент (по количеству рабочих мест)</t>
  </si>
  <si>
    <t>Штангенциркуль (цифровой) 150 мм, точность 0,1мм</t>
  </si>
  <si>
    <t>Тип ШЦЦ-1; Цена деления. мм 0.01
Верхняя граница, мм 150; Цена деления. мм 0.01; Верхняя граница, мм 150,Губки 40</t>
  </si>
  <si>
    <t>Инструмент</t>
  </si>
  <si>
    <t xml:space="preserve">шт ( на 1 раб.место) </t>
  </si>
  <si>
    <t>Линейка металлическая 500мм</t>
  </si>
  <si>
    <t>Основной материал: Нержавеющая сталь. Длина (см): 50. Ширина (см): 2.7.Вес, кг: 0.055.</t>
  </si>
  <si>
    <t>Линейка металлическая 300 мм</t>
  </si>
  <si>
    <t>Основной материал: Нержавеющая сталь. Длина (см): 30. Ширина (см): 2.5. Вес, кг: 0.03.</t>
  </si>
  <si>
    <t xml:space="preserve">Пинцет </t>
  </si>
  <si>
    <t>Материал металл, Длина (см) 14</t>
  </si>
  <si>
    <t>Бокорезы</t>
  </si>
  <si>
    <t>Шарнирно-губцевый инструмент серии MINI предназначен для широкого спектра слесарных и монтажных работ, в которых требуется особая точность. Инструмент изготовлен из инструментальной углеродистой, например стали марки У7 и имеет никелированную поверхность.
Твердость режущих кромок 53 HRC.
Твердость зажимных частей 45,5 HRC.</t>
  </si>
  <si>
    <t>Пасатижи</t>
  </si>
  <si>
    <t>Длина 120мм</t>
  </si>
  <si>
    <t>Длинногубцы</t>
  </si>
  <si>
    <t>Длинногубцы с изогнутыми губками 45°  или прямыми губками. Диэлектрические до 1000 В, длинна 160 мм</t>
  </si>
  <si>
    <t>Нож универсальный</t>
  </si>
  <si>
    <t>Нож с выдвижным механизмом для безопасной эксплуатации и снижения риска случайно порезаться. Корпус изделия выполнен из прочного металла. Вес, кг 0.106, Длина (мм) 160.0</t>
  </si>
  <si>
    <t>Рабочая камера - 255 х 205 х 235 мм
Технология печати - FDM   или анаог
Предумсмотреть передачу информации с ПК (проводной или флешка)</t>
  </si>
  <si>
    <t>Оборудование</t>
  </si>
  <si>
    <t>Рабочая камера - 200 х 200 х 210 мм
Технология печати - FDM или аналог
Предумсмотреть передачу информации с ПК (проводной или флешка)</t>
  </si>
  <si>
    <t>Набор шестигранников</t>
  </si>
  <si>
    <t> набор ключей, имеющие форму металлического стержня Г-образной формы с 6-гранным сечением. Или аналог</t>
  </si>
  <si>
    <t>Набор отверток</t>
  </si>
  <si>
    <t>Щетка с совком</t>
  </si>
  <si>
    <t>Набор плашек и метчиков  М3-М12</t>
  </si>
  <si>
    <t>"Метчики однопроходные М3х0.5; М3х0.6; М4х0.7; М4х0.75; М5х0.8; М5х0.9; М6х1.0; М6х0.75; М7х1.0; М7х0.75; М8х1.25; М8х1.0; М10х1.5; М10х1.25; М12х1.75; М12х1.5; 1/8NPT27 17
Плашки М3х0.5; М3х0.6; М4х0.7; М4х0.75; М5х0.8; М5х0.9; М6х1.0; М6х0.75; М7х1.0; М7х0.75; М8х1.25; М8х1.0; М10х1.5; М10х1.25; М12х1.75;М12х1.5; 1/8NPT27 
Метчикодержатель М3 - 12
Метчикодержатель T-образный, цанговый: М3 - М6 
Отвертка шлицевая 3.5 х 0.6 
Набор щупов для измерения шага метрической резьбы
Металлический бокс 290 х 30 х 180 мм "</t>
  </si>
  <si>
    <t>Ножовка по металлу</t>
  </si>
  <si>
    <t>"Пила по металлу комплектуется сменными полотнами длиной 300 мм. Ножовка способна резать металл, древесину толщиной до 50 мм, пластик, трубы из ПВХ. Используется при проведении слесарных, ремонтных или сантехнических работ. Вес (г)
270
Тип продукта
Для металлов, Ножовка
Длина лезвия (мм)
300
Обрабатываемый материал
Металл"</t>
  </si>
  <si>
    <t>Тиски столярные мобильные 75-125мм</t>
  </si>
  <si>
    <t xml:space="preserve"> слесарные
Механизм сжатия: винтовой
Ширина зажима: 50 мм
Ширина губок: 75 мм
Особенности конструкции: шарнирный механизм, сменные губки"</t>
  </si>
  <si>
    <t>Контейнер для тулбокса</t>
  </si>
  <si>
    <t>объём до 600*400*360, пластиковый или аналог</t>
  </si>
  <si>
    <t>Настольный светильник светодиодный</t>
  </si>
  <si>
    <t xml:space="preserve">"Основные характеристики
Потребляемая мощность 6.5 Вт
Тип установки настольный (струбцина)
Тип лампы светодиодная
Яркость (lm) 640 lm
Материал металл+пластик
Тип питания от сети
Напряжение питающей сети 220В
Ресурс 50000 ч
Блок питания внешний
Логистика
Вес 0.59 кг
Размеры 310x217x251мм"
</t>
  </si>
  <si>
    <t>Ножницы</t>
  </si>
  <si>
    <t>Длина: 200мм</t>
  </si>
  <si>
    <t xml:space="preserve">шт ( на 1 команду) </t>
  </si>
  <si>
    <t>Автоматический съемник изоляции</t>
  </si>
  <si>
    <t>Термовоздушная паяльная станция</t>
  </si>
  <si>
    <t>Питание: 220 В
Напряжение на выходе: 29 В, 10 В, 26 В
Потребляемая мощность, Вт: 750
Диапазон рабочих температур паяльника, ?С: 200- 480
Диапазон рабочих температур фена, ?С: 100-480
Тип нагревательного элемента паяльника: керамический
Тип насоса: турбина
Скорость потока воздуха: 120 л/мин (максимум)
Уровень шума: меньше 45 Дб
Размер: 19х16х11,6 см
Вес: около 3 кг"</t>
  </si>
  <si>
    <t>Зажим для пайки третья рука (с зажимом) с лупой</t>
  </si>
  <si>
    <t>Держатель прецизионный  применяется во время паяльных и сварочных работ. Оснащен двумя зажимами с зубьями "крокодил", позволяющими закреплять нужные детали, а также лупой, за счет которой можно выполнять кратное увеличение. Есть возможность регулировки положения и поворота линзы, ее можно настроить, выбрав удобное положение.</t>
  </si>
  <si>
    <t>Струбцина Универсальные F-образные 50-120 или аналог</t>
  </si>
  <si>
    <t>Универсальная F-образная струбцина для фиксации деталей при сборке и их сжатия при склеивании. Имеет прямую профилированную направляющую с насечками из прочной высоколегированной стали и кованные насадные упоры захвата. Винтовой прижим с износостойкой резьбой трапециевидного профиля.</t>
  </si>
  <si>
    <t>Набор плоских стамесок</t>
  </si>
  <si>
    <t>8, 16, 22мм, длина 140мм</t>
  </si>
  <si>
    <t>Набор сверел</t>
  </si>
  <si>
    <t xml:space="preserve"> диам. 1-10 мм, шаг 0,5 мм</t>
  </si>
  <si>
    <t>Коврик непрорезаемый макетный</t>
  </si>
  <si>
    <t>размер А3</t>
  </si>
  <si>
    <t> Компьютер персональный (или моноблок с аналогичными характеристиками)</t>
  </si>
  <si>
    <t xml:space="preserve"> Модель процессора - Intel Core i5, I7 или аналогичный ; Количество ядер процессора - не менее 4; Част
Покрытие экрана - глянцевый;ота - 2200 МГц; Максимальная частота в турбо режиме - 2800 МГц; Объем кэша L2 - 1 МБ; Объем кэша L3 - 6 МБ; Тип оперативной памяти - DDR4;  Размер оперативной памяти не менее 8 ГБ;
Общий объём жестких дисков (HDD)-1 ТБ; Объем твердотельного накопителя (SSD) -не менее 256ГБ;
Модель дискретной видеокарты- не хуже GeForce GTX 1660. Типы поддерживаемых карт памяти-SD, SDHC, SDXC; Количество портов USD не менее 4. Вид доступа в Интернет-беспроводной/проводной;  </t>
  </si>
  <si>
    <t>Монитор диагональ не менее 24 дюйма (в случае использования моноблока не требуется)</t>
  </si>
  <si>
    <t xml:space="preserve"> Технология изготовления матрицы не хуже IPS; Диагональ экрана -не менее 24"; Разрешение экрана - не менее 1920x1080;  </t>
  </si>
  <si>
    <t>Клавиатура</t>
  </si>
  <si>
    <t>Накопитель твердотельный формата USB FLASH или microSD карта, объем не менне 8 gb. ( по 1 штуке в каждый 3D принтер и 1 для хранения управляющих программ станков с ЧПУ)</t>
  </si>
  <si>
    <t>Устройство бесперебойного питания</t>
  </si>
  <si>
    <t xml:space="preserve">Верстак бестумбовый  с нижней полкой </t>
  </si>
  <si>
    <t>Верстак слесарный промышленной серии рассчитан на высокие нагрузки, с защитным покрытием столешни.
Размеры внешние (В*Ш*Г), мм: 892*1900*686 или аналог</t>
  </si>
  <si>
    <t>Огнетушитель</t>
  </si>
  <si>
    <t xml:space="preserve"> Применяется для первичного тушения пожаров и возгораний класса B, C, E (горючие и легковоспламеняющиеся жидкости, горючие газы, электроустановки. или аналог</t>
  </si>
  <si>
    <t>(по требованиям государственных стандартов согласно площади Застройки)</t>
  </si>
  <si>
    <t>Респиратор FFP3</t>
  </si>
  <si>
    <t>Противоаэрозольная фильтрующая полумаска служит для надежной защиты органов дыхания от аэрозолей.
Класс защиты: FFP3</t>
  </si>
  <si>
    <t xml:space="preserve">шт ( на 1 конкурсанта) </t>
  </si>
  <si>
    <t>Перчатки рабочие строительные</t>
  </si>
  <si>
    <t xml:space="preserve">Высококачественные перчатки, превосходящие по удобству и сроку носки обычные хлобчатобумажные перчатки 7 и 10 классов вязки.Состав: 75% хлопок, 25% полиэфир.
Масса одной пары: 37 г"
</t>
  </si>
  <si>
    <t>Нитриловые перчатки</t>
  </si>
  <si>
    <t>Материал: нитрил</t>
  </si>
  <si>
    <t xml:space="preserve">пара ( на 1 конкурсанта) </t>
  </si>
  <si>
    <t>Очки защитные</t>
  </si>
  <si>
    <t>"Вентиляция: есть
Материал: поликарбонат
УФ-защита: да
Защита от летящих частиц: да
Регулировка длины дужек: да
Защита от паров и брызг: нет
Защита от лазера: нет
Панорамное стекло: да
Возможно ношение корригирущих очков: нет
Подсветка: нет
Цвет линзы: прозрачный
Материал линзы: поликарбонат
Тип вентиляции: прямая
Стекло, стойкое к царапинам: да
Антизапотевающее покрытие: нет
Для работы за компьютером: нет
Очки с диоптриями: нет
Тип: открытые"</t>
  </si>
  <si>
    <t>Общая рабочая зона (дополнительное оборудование, инструмент для выполнения модуля (по количеству рабочих мест)</t>
  </si>
  <si>
    <t>Обеспечить настройку и установку видеокамер с возможностью круглосуточной онлайн трансляции</t>
  </si>
  <si>
    <t>Подключение покрасочных камер к ценрализованной вытяжной вентиляционной системе</t>
  </si>
  <si>
    <t>Подведение/ отведение ГХВС (при необходимости)</t>
  </si>
  <si>
    <t>Подведение сжатого воздуха (при необходимости)</t>
  </si>
  <si>
    <t>Фен строительный</t>
  </si>
  <si>
    <t xml:space="preserve">Мощность, Вт: 2000
Расход воздуха, л/мин: 200-550
Регулировка температуры: ступенчатая
</t>
  </si>
  <si>
    <t>шт (на 2 команды)</t>
  </si>
  <si>
    <t>Электрический лобзик с сменным набором пилок</t>
  </si>
  <si>
    <t xml:space="preserve">Мах толщина пропила (дерево), мм: 85
Мах толщина пропила (металла), мм: 9
Мощность, Вт: 600
Наличие быстр. зам. Пилки: есть
Регулировка оборотов: есть
Форма ручки: Скобовидная
Тип: С маятниковым ходом
</t>
  </si>
  <si>
    <t>шт (на 5 конкурсантов)</t>
  </si>
  <si>
    <t>Мультиметр</t>
  </si>
  <si>
    <t>шт (на 3 команды)</t>
  </si>
  <si>
    <t>Пылесос промышленный</t>
  </si>
  <si>
    <t>"Материал корпуса: металл, пластик
Труба всасывания:телескопическая
Потребляемая мощность, Вт:1200
Тип уборки:сухая
влажная
Тип пылесборника:бумажный мешок
Фильтрация воздуха на выходе:да
Объем пылесборника, л:37
Уровень шума, dB:73
Длина шнура питания, м:8
Насадки:Щелевая
Прочие особенности и свойства:Задержка выключения пылесоса для опорожнения шланга от пыли,
Система автоматической электромагнитной виброочистки фильтра,
Функция синхронного старта при включении подключенного к пылесосу инструмента
Особенности:Регулятор мощности на корпусе
Возможность подключения электрощетки
Размеры:62 x 45 x 39 см"</t>
  </si>
  <si>
    <t>шт (на 1 команду)</t>
  </si>
  <si>
    <t xml:space="preserve">Станок сверлильный </t>
  </si>
  <si>
    <t xml:space="preserve">"Малогабаритный сверлильный станок рассчитан на небольшие объемы работы (в быту или мастерской). С его помощью можно сверлить, развертывать и зенкеровать отверстия в древесине, пластике и металле. В зависимости от плотности материала частоту вращения можно регулировать (180–2770 об/мин). Максимальный ход шпинделя — 85 миллиметров. Модель оснащена двигателем на 550 Вт и сверлильным патроном В16 (1,5-16 мм). Станок комплектуется тисками для надежной фиксации детали. Вес модели — 60 кг.
</t>
  </si>
  <si>
    <t>Тиски для сверлильного станка</t>
  </si>
  <si>
    <t>лазер СО2 для раскроя и гравировки токолистовых материалов. Обязательное условие наличие фильтра или вытяжной ветиляции</t>
  </si>
  <si>
    <t>Комбинированный тарельчато ленточный шлифовальный станок</t>
  </si>
  <si>
    <t>шт (на 5 команд)</t>
  </si>
  <si>
    <t xml:space="preserve">Покрасочная камера </t>
  </si>
  <si>
    <t>Мощность вентилятора: 0,55кВт / 2000м3/ч
Высота габаритная: 1996 мм
Высота рабочая: 905 мм
Ширина: 1063 мм
Глубина: 1063 мм</t>
  </si>
  <si>
    <t>Вакуумная камера</t>
  </si>
  <si>
    <t xml:space="preserve">Весы электронные </t>
  </si>
  <si>
    <t>настольные, предел - 5 кг, точность - 1 г</t>
  </si>
  <si>
    <t xml:space="preserve">Молоток слесарный </t>
  </si>
  <si>
    <t>500-600г.</t>
  </si>
  <si>
    <t xml:space="preserve">Струбцина Универсальные F-образные 80*200 </t>
  </si>
  <si>
    <t>LED Телевизор 50"</t>
  </si>
  <si>
    <t>Подставка под ТВ</t>
  </si>
  <si>
    <t>Удлинитель 3 м, 6 гнезд</t>
  </si>
  <si>
    <t>IP камера</t>
  </si>
  <si>
    <t>Стол</t>
  </si>
  <si>
    <t>Рабочее место Конкурсанта (расходные материалы по количеству конкурсантов)</t>
  </si>
  <si>
    <t>Растворитель 646</t>
  </si>
  <si>
    <t>Применяют для очистки поверхностей, загрязнённых различными органическими веществами, в частности, монтажной пеной.</t>
  </si>
  <si>
    <t>Расходные материалы</t>
  </si>
  <si>
    <t>Химия для обезжиривания</t>
  </si>
  <si>
    <t xml:space="preserve">Двухсторонний скотч монтажный </t>
  </si>
  <si>
    <t>ширина 50 мм</t>
  </si>
  <si>
    <t xml:space="preserve">Лента маскирующая  </t>
  </si>
  <si>
    <t>48 мм на 50 м</t>
  </si>
  <si>
    <t>Пластик для 3D принтера</t>
  </si>
  <si>
    <t>PLA (натуральный)</t>
  </si>
  <si>
    <t xml:space="preserve">PVA (натуральный водорастворимый) </t>
  </si>
  <si>
    <t xml:space="preserve">набор надфилей </t>
  </si>
  <si>
    <t xml:space="preserve"> Набор надфилей 180х5мм, 6шт, пластиковые рукоятки применяется для проведения небольших слесарных операций по зачистке поверхностей различных деталей. Каждое приспособление изготовлено из высокоуглеродистой стали, имеет двойную перекрестную насечку.</t>
  </si>
  <si>
    <t>Набор шпателей силиконовых</t>
  </si>
  <si>
    <t>Тип продукта: Отделочный шпатель</t>
  </si>
  <si>
    <t>Набор шпателей "Япончик"</t>
  </si>
  <si>
    <t xml:space="preserve">Набор поверхностных шпателей  4шт: 50, 80, 100, 120мм; Материал лезвия - нержавеющая сталь;  
</t>
  </si>
  <si>
    <t xml:space="preserve">Ракель комбинированный </t>
  </si>
  <si>
    <t>Назначение: Для прикатки пленок</t>
  </si>
  <si>
    <t xml:space="preserve">Влагостойкая шлифовальная бумага </t>
  </si>
  <si>
    <t>зернистость P80</t>
  </si>
  <si>
    <t>зернистость P120</t>
  </si>
  <si>
    <t>зернистость P320</t>
  </si>
  <si>
    <t>зернистость P600</t>
  </si>
  <si>
    <t>Шлифовальная губка medium</t>
  </si>
  <si>
    <t>medium</t>
  </si>
  <si>
    <t>Шлифовальная губка fine</t>
  </si>
  <si>
    <t>fine</t>
  </si>
  <si>
    <t>Шлифовальная губка ultrafine</t>
  </si>
  <si>
    <t>ultrafine</t>
  </si>
  <si>
    <t>Космофен( или клей с отвердителем например Akfix или аналог)</t>
  </si>
  <si>
    <t>Клей предназначен для надежного склеивания и ремонта изделий из металлов, стекла, дерева, пластика и других материалов, в том числе гибких и деформирующихся.</t>
  </si>
  <si>
    <t xml:space="preserve">Лак для 3D принтера </t>
  </si>
  <si>
    <t>Лак для 3D-печати  аэрозольный лак для фиксации нижних слоев при FDM печати</t>
  </si>
  <si>
    <t>Шпатлевка акриловая  1K</t>
  </si>
  <si>
    <t>Однокомпонентная акриловая шпатлевка 1K является отделочной шпатлевкой. Ее главное предназначение - это заполнение очень мелких царапин и поверхностных убытков непосредственно перед лакировкой. Покрывается любыми акриловыми и базовыми лаками, поэтому наносить ее надо исключительно очень тонкими слоями, оставляя время на испарение разбавителя между слоями шпатлевки, и обрабатывать такой же наждачной бумагой, что и акриловые грунты. Продукт предназначен для широкого применения при малярных и отделочных работах по металлу, дереву, бетону и пластмассе.</t>
  </si>
  <si>
    <t>Двухкомпонентрная шпаклевка soft 250 гр</t>
  </si>
  <si>
    <t>Soft – универсальная полиэфирная шпатлёвка.
Благодаря мелкодисперсному наполнителю легка в нанесении и шлифовке. Может применяться не только в качестве доводочной, но и в качестве наполняющей. Применяется для нанесения на стали различных типов, стеклопластики, заводские / ремонтные лакокрасочные покрытия, включая катафорезные грунты.</t>
  </si>
  <si>
    <t>Грунта эрозольный  порозаполнитель</t>
  </si>
  <si>
    <t xml:space="preserve">Краска акриловая быстросохнущая: красная </t>
  </si>
  <si>
    <t>полумат</t>
  </si>
  <si>
    <t xml:space="preserve">Краска акриловая быстросохнущая: Белая  </t>
  </si>
  <si>
    <t>молумат</t>
  </si>
  <si>
    <t>Краска акриловая быстросохнущая: Желтая</t>
  </si>
  <si>
    <t>глянец</t>
  </si>
  <si>
    <t>Краска акриловая быстросохнущая: Зеленая</t>
  </si>
  <si>
    <t xml:space="preserve">Краска акриловая быстросохнущая: Черная  </t>
  </si>
  <si>
    <t>SMRS-101-1C3 B/B, Переключатель ON-OFF (1A 250VAC) SPST 2P</t>
  </si>
  <si>
    <t>ON-OFF (1A 250VAC) SPST 2P</t>
  </si>
  <si>
    <t xml:space="preserve">ММП (АМП)-H30-0.2, Набор монтажного провода </t>
  </si>
  <si>
    <t xml:space="preserve"> 0,2мм, 30 метров</t>
  </si>
  <si>
    <t>100 ОМ</t>
  </si>
  <si>
    <t xml:space="preserve">Подшипник </t>
  </si>
  <si>
    <t xml:space="preserve">Набор термоусадочных трубок  </t>
  </si>
  <si>
    <t xml:space="preserve">1/1,5/2/2,5 мм (20 шт./комплект) </t>
  </si>
  <si>
    <t xml:space="preserve">Набор для пайки </t>
  </si>
  <si>
    <t>припой, канифоль</t>
  </si>
  <si>
    <t>Расходные материалы на всех конкурсантов и экспертов</t>
  </si>
  <si>
    <t>Рулон полотенец из нетканого полотна</t>
  </si>
  <si>
    <t xml:space="preserve">Салфетки с тиснёной поверхностью из нетканого материала, для протирки и обезжиривания. Устойчивы к воздействию растворителей. Не ворсятся, обладают высокой впитывающей способностью. Легко собирают воду, растворители. 
Состав: полиэфир 45%, целлюлоза 55%,
</t>
  </si>
  <si>
    <t>шт (на 3 конкурсантов)</t>
  </si>
  <si>
    <t>Салфетки бумажные в рулоне</t>
  </si>
  <si>
    <t>Состав: 100% целлюлоза</t>
  </si>
  <si>
    <t xml:space="preserve">Лезвие сегментированное (50 шт; 18 мм) </t>
  </si>
  <si>
    <t>Ширина 18мм</t>
  </si>
  <si>
    <t xml:space="preserve">Полотно ножовочное по металу </t>
  </si>
  <si>
    <t>Тип лезвия
Полотно для пилы по металлу
Толщина (мм)
0.65
Тип продукта
Для пилы по металлу, Полотно для лучковой пилы
Длина лезвия (мм)
300
Обрабатываемый материал
Металл, пластик
Наименование товара
Набор из 2 полотен
Основной материал
Сталь
Тип инструмента
Нож</t>
  </si>
  <si>
    <t>Набор пилок  для электролобзика</t>
  </si>
  <si>
    <t>Количество, шт: 10
Тип: универсальные
В набор входят пилки, изготовленные из высокоуглеродистой и быстрорежущей сталей, и предназначены для работ по дереву, металлу и синтетическим материалам.</t>
  </si>
  <si>
    <t>Стекло акриловое прозрачное 1000*500*2мм</t>
  </si>
  <si>
    <t>1000*500*2мм</t>
  </si>
  <si>
    <t>Пленка виниловая,  черный карбон 3D</t>
  </si>
  <si>
    <t xml:space="preserve">цвет черный карбон 3D </t>
  </si>
  <si>
    <t>Стаканчики пластиковые для смешивания</t>
  </si>
  <si>
    <t>объем 200 мл</t>
  </si>
  <si>
    <t>упаковка (на 5 конкурсантов)</t>
  </si>
  <si>
    <t xml:space="preserve">Стаканчики пластиковые для смешивания </t>
  </si>
  <si>
    <t>объем 500 мл</t>
  </si>
  <si>
    <t xml:space="preserve">Деревянные шпатели для смешивания </t>
  </si>
  <si>
    <t>100 шт/упаковка</t>
  </si>
  <si>
    <t>упаковка (на 10 конкурсантов)</t>
  </si>
  <si>
    <t>Пигмент для жидких силиконовых резин и герметиков</t>
  </si>
  <si>
    <t>желтый</t>
  </si>
  <si>
    <t xml:space="preserve">Пигмент для жидких силиконовых резин и герметиков </t>
  </si>
  <si>
    <t>красный</t>
  </si>
  <si>
    <t>шт (на всех конкурсантов)</t>
  </si>
  <si>
    <t>черный</t>
  </si>
  <si>
    <t xml:space="preserve">Пигмент для жидких 2К пластиков </t>
  </si>
  <si>
    <t>синий</t>
  </si>
  <si>
    <t xml:space="preserve">Трубка алюминиевая </t>
  </si>
  <si>
    <t>8х1мм</t>
  </si>
  <si>
    <t xml:space="preserve">Пруток алюминиевый круглый серебро </t>
  </si>
  <si>
    <t>8х1000мм</t>
  </si>
  <si>
    <t>6х1000мм</t>
  </si>
  <si>
    <t xml:space="preserve">Шкант мебельный </t>
  </si>
  <si>
    <t>8х30 мм, дерево, цвет бежевый, 300 шт.</t>
  </si>
  <si>
    <t>6х30 мм, дерево, цвет бежевый, 400 шт.</t>
  </si>
  <si>
    <t xml:space="preserve">Саморез универсальный </t>
  </si>
  <si>
    <t>3.5х25 (оцинкованный) 200 шт</t>
  </si>
  <si>
    <t>Набор винтов гаек и шайб</t>
  </si>
  <si>
    <t>М3 М4 М5</t>
  </si>
  <si>
    <t>шт на 3 конкурсантов</t>
  </si>
  <si>
    <t xml:space="preserve">компл ( на 1 команду) </t>
  </si>
  <si>
    <t xml:space="preserve">Набор светодиодов </t>
  </si>
  <si>
    <t>3 мм и 5 мм 5 цветов: красный, зеленый, желтый, синий, белый, 200 шт 2-3V 20mA (У)</t>
  </si>
  <si>
    <t xml:space="preserve">Зарядное устройство </t>
  </si>
  <si>
    <t>для ячеек 18650</t>
  </si>
  <si>
    <t xml:space="preserve">шт ( на 3 конкурсантов) </t>
  </si>
  <si>
    <t xml:space="preserve">Сопло для 3D принтера </t>
  </si>
  <si>
    <t>0,3 мм</t>
  </si>
  <si>
    <t>0,5 мм</t>
  </si>
  <si>
    <t>шт на 1 лентачно-тарельный шлифовальный станок</t>
  </si>
  <si>
    <t xml:space="preserve">Алюминиевый пруток </t>
  </si>
  <si>
    <t>20мм длина 500</t>
  </si>
  <si>
    <t>Шлифоввальное полотно</t>
  </si>
  <si>
    <t>Бумага А4 упаковка</t>
  </si>
  <si>
    <t>Бумага А3 пачка</t>
  </si>
  <si>
    <t>Ручка шариковая</t>
  </si>
  <si>
    <t>Степлер</t>
  </si>
  <si>
    <t>Скобы для степлера</t>
  </si>
  <si>
    <t>Скрепки канцелярские</t>
  </si>
  <si>
    <t>Маркеры для флипчартов\досок</t>
  </si>
  <si>
    <t>Маркер перманентный белый</t>
  </si>
  <si>
    <t>Маркер перманентный черный</t>
  </si>
  <si>
    <t>Маркеры для выделения текста</t>
  </si>
  <si>
    <t>Личный инструмент конкурсанта</t>
  </si>
  <si>
    <t xml:space="preserve">Примечание </t>
  </si>
  <si>
    <t>не более 0,3 куб м.</t>
  </si>
  <si>
    <t>на усмотрение участника</t>
  </si>
  <si>
    <t>Спецодежда</t>
  </si>
  <si>
    <t>в соотвесвии с ОТ и ТБ</t>
  </si>
  <si>
    <t xml:space="preserve">САПР системы </t>
  </si>
  <si>
    <t>Программы должны быть предварительно согласованны с ТАП площадки по возможности установки до начала чемпионата. Ответственность за установку, работоспособность и функциональность несет участник. При настройке (переустановке) во время чемпионата дополнительное время не выделяется</t>
  </si>
  <si>
    <t>Средства индивидуальной защиты (СИЗ) органов дыхания,  зрения</t>
  </si>
  <si>
    <t>компл</t>
  </si>
  <si>
    <t>Комплект включает в себя средства зашиты глаз (очки, защитный щиток) и дыхания (маска, респиратор) и рук (перчатки х/б, перчатки для точных работ и нитриловые перчатки)</t>
  </si>
  <si>
    <t>Бормашина с комплектом оснастки</t>
  </si>
  <si>
    <t>Комплектация может включать подставку под бормашинку</t>
  </si>
  <si>
    <t xml:space="preserve">Шуруповерт </t>
  </si>
  <si>
    <t>Насадки (биты) для шуруповерта</t>
  </si>
  <si>
    <t>Инструмент разметочный твердосплавный по металлу</t>
  </si>
  <si>
    <t>Электрический лобзик с сменными пилками</t>
  </si>
  <si>
    <t>на усмотрение участника под крепежные элементы ИЛ</t>
  </si>
  <si>
    <t>Клавиатура, мышь, коврик для мыши</t>
  </si>
  <si>
    <t>Не допускается использование 3D мыши</t>
  </si>
  <si>
    <t>Нож макетный</t>
  </si>
  <si>
    <t>Молоток слесарный 500-600г.</t>
  </si>
  <si>
    <t>Канцелярские принадлежности: текстовыделители, карандаши (цветные, простые)</t>
  </si>
  <si>
    <t>комплект</t>
  </si>
  <si>
    <t>не допускается использование маркеров, фломастеров и тп для исключения подкрашивания моделей</t>
  </si>
  <si>
    <t>Стол монтажный (или Офисный стол)</t>
  </si>
  <si>
    <t>Покрытие пола: не требуется</t>
  </si>
  <si>
    <t>Площадь зоны: не менее 18 кв.м. на 1 конкурсанта</t>
  </si>
  <si>
    <t>Механизм для быстрой и автоматической зачистки как плоских, так и круглых кабелей в диапазоне от 0,2 мм кв. до 6,0 мм кв. Концы рабочих челюстей изготовлены из стали закаленной до уровня HRC 52-57. Возможность обрезки проводов. Обжимные клеммы могут быть обжаты. Возможность обжима изолированных соединителей</t>
  </si>
  <si>
    <t>Электричество:  Электричество на 1 рабочее место - 220 Вольт, 5 точек не менее чем по 1,2 кВт на точку подключения</t>
  </si>
  <si>
    <t>Электричество: Электричество на 1 рабочее место - 220 Вольт, 5 точек не менее чем по 1,2 кВт на точку подключения</t>
  </si>
  <si>
    <t>Электричество:  на 1 рабочее место - 220 Вольт, 5 точек не менее чем по 1,2 кВт на точку подключения</t>
  </si>
  <si>
    <t>Покрытие пола:    - не требуется</t>
  </si>
  <si>
    <t>Электричество: нне требуется</t>
  </si>
  <si>
    <t>Интернет : не требуется</t>
  </si>
  <si>
    <t>Покрытие пола:    -  не требуется</t>
  </si>
  <si>
    <t>Покрытие пола:   - не требуется</t>
  </si>
  <si>
    <t>Покрытие пола:   -</t>
  </si>
  <si>
    <t>Интернет : Подключение  ноутбуков к беспроводному интернету (с возможностью подключения к проводному интернету) . Подключение  интернета на единицу оргтехники не менее 100 Мбит/с</t>
  </si>
  <si>
    <t>Электричество:  на 1 рабочее место - 220 Вольт (4,8 кВт), 5 точки не менее чем по 1,2 кВт на точку подключения</t>
  </si>
  <si>
    <t>Покрытие пола: - не требуется</t>
  </si>
  <si>
    <t>Тип камеры: Цветная
Тип матрицы
(рекомендуется): Progressive Scan CMOS
Размер матрицы (не менее): 1/2.7"
Разрешение камеры
(не менее): 2 Мп
Фокусное расстояние
(не менее): 2.8 мм
Wi-Fi
(обязательно при отсутствии проводного подключения): 802.11b/g/n
Сетевые протоколы: TCP/IP, ICMP, HTTP, HTTPS, FTP, DHCP, DNS, DDNS, RTP, RTSP, RTCP, NTP, UPnP, SNMP, IGMP, 802.1X.
Поддержка карт памяти
(рекомендуется): Есть
Характеристики съемки
Разрешение (рекомендуемое): 1920 х 1080
Угол обзора, макс
(не менее): 108 °
Максимальное разрешение видеозаписи
(не менее): 1080p
Скорость передачи видео
(не менее): 25 кадр/с
Форматы сжатия видео (не менее): H.264/MJPEG/H.264+
Компенсация засветки: Есть
Дистанция ночной съемки: 10 м
Съемка в расширенном динамическом диапазоне: Есть
Особенности
Поддержка PoE
(обязательно при отсутствии возможности подключения к сети): Есть
Режим день/ночь: Есть
Микрофон: Есть
Разъемы 
Порт RJ-45: Есть
Тип разъма RJ-45: Ethernet</t>
  </si>
  <si>
    <t>Освещение: Допустимо верхнее искусственное освещение ( не менее 300 люкс)</t>
  </si>
  <si>
    <t xml:space="preserve">Освещение: Допустимо верхнее искусственное освещение ( не менее 300 люкс) </t>
  </si>
  <si>
    <t xml:space="preserve">Освещение: Допустимо верхнее искусственное освещение ( не менее _300 люкс) </t>
  </si>
  <si>
    <t>Площадь зоны: не менее 25 кв.м.</t>
  </si>
  <si>
    <t>2. Зона для работ предусмотренных в Модулях В  (вариант)  (10 рабочих мест) 
дополнительная застройка не требуется. Используется расходнве материалы для выполнения модуля А, Б.</t>
  </si>
  <si>
    <t xml:space="preserve">Силиконовая резина 2К </t>
  </si>
  <si>
    <t>с БЫСТРЫМ отвердителем твердость по шору 40, время полимеризации 2…6 часов</t>
  </si>
  <si>
    <t>1000 г</t>
  </si>
  <si>
    <t>г (на 1 команду)</t>
  </si>
  <si>
    <t>5000 г</t>
  </si>
  <si>
    <t xml:space="preserve">Литеный  полиуретановый 2К пластик  </t>
  </si>
  <si>
    <t>500 г</t>
  </si>
  <si>
    <t>гр (1 на команду)</t>
  </si>
  <si>
    <t>2500 г</t>
  </si>
  <si>
    <r>
      <t xml:space="preserve">Субъект Российской Федерации: </t>
    </r>
    <r>
      <rPr>
        <sz val="12"/>
        <rFont val="Times New Roman"/>
        <family val="1"/>
        <charset val="204"/>
      </rPr>
      <t xml:space="preserve">Ленинградская область </t>
    </r>
    <r>
      <rPr>
        <b/>
        <sz val="12"/>
        <rFont val="Times New Roman"/>
        <family val="1"/>
        <charset val="204"/>
      </rPr>
      <t>РФ</t>
    </r>
  </si>
  <si>
    <r>
      <t xml:space="preserve">Базовая организация расположения конкурсной площадки: </t>
    </r>
    <r>
      <rPr>
        <sz val="11"/>
        <rFont val="Times New Roman"/>
        <family val="1"/>
        <charset val="204"/>
      </rPr>
      <t>АОУ ВО ЛО Государственный институт экономики, финансов, права и технологий</t>
    </r>
  </si>
  <si>
    <r>
      <t xml:space="preserve">Адрес базовой организации: </t>
    </r>
    <r>
      <rPr>
        <sz val="11"/>
        <rFont val="Times New Roman"/>
        <family val="1"/>
        <charset val="204"/>
      </rPr>
      <t xml:space="preserve">г. Гатчина ул. Рощинская, д.3 </t>
    </r>
  </si>
  <si>
    <t xml:space="preserve"> Уайт-спирит. очищающее средство на основе слабо летучих органических растворителей и специальных добавок. </t>
  </si>
  <si>
    <t xml:space="preserve">Однокомпонентный акриловый грунт в аэрозольной упаковке универсального назначения. </t>
  </si>
  <si>
    <t xml:space="preserve"> Электропитание
Электродвигатель 400 Вт 220 В ~50 Гц
Станочные данные
Размер шлифовальной ленты 915 х 100 мм
Диаметр шлифовального круга 150 мм
Размер стола 150 х 230 мм
Число оборотов 2850 об/мин
Габаритные размеры
Диаметр патрубка пылеотсоса 58 мм
Габаритные размеры 560 х 270 х 300 мм
</t>
  </si>
  <si>
    <t>мусорная корзина 10 литров пластиковая</t>
  </si>
  <si>
    <t>Мышь проводная для компьютера</t>
  </si>
  <si>
    <t>Офисный пакет приложений, созданных корпорацией Microsoft для операционных систем Microsoft Windows, Windows Phone, Android, macOS, iOS.или аналог</t>
  </si>
  <si>
    <t xml:space="preserve">с отвердителем </t>
  </si>
  <si>
    <t xml:space="preserve">Канцелярские принадлежности </t>
  </si>
  <si>
    <t>4 цвета. Красный, черный, зеленый, синий</t>
  </si>
  <si>
    <t>Удлинтель Pilot. 5 розеток</t>
  </si>
  <si>
    <t>USB FLASH или microSD карта, объем не менне 8 gb</t>
  </si>
  <si>
    <t>стандартная клавиатура 104 клавиши. Проводная</t>
  </si>
  <si>
    <t>3D принтер Открытого типа Технология FDM (Zenit Duo)</t>
  </si>
  <si>
    <t>3D принтер Закрытого типа (сопла 0,5 мм) Технология FDM (Picaso Desigher Xpro)</t>
  </si>
  <si>
    <t>Лазерный станок с ЧПУ (вариативная часть задания )Raylogic 1310</t>
  </si>
  <si>
    <t>в соответсвие с ОТ и ТБ</t>
  </si>
  <si>
    <t xml:space="preserve">Слайсер принтера 3D </t>
  </si>
  <si>
    <t>Часы  настенные</t>
  </si>
  <si>
    <t>Часы для контроля времени</t>
  </si>
  <si>
    <t>телевизор LED для выода изображения и контроля времени</t>
  </si>
  <si>
    <t>стандартная мышь 3 клавиши. Проводная</t>
  </si>
  <si>
    <t>Кабель для присоединения компьютера и телевизора для передачи видеоизображения</t>
  </si>
  <si>
    <t>набор отверток с наконечниками ph1, ph2, pz1, pz2</t>
  </si>
  <si>
    <t>щетка и совок пластиковые для уборки рабочего места</t>
  </si>
  <si>
    <t>Камера для дегазации силиконовой резины</t>
  </si>
  <si>
    <t>Удлинитлеь типа Pilot на 5 гнезд</t>
  </si>
  <si>
    <t>Подставка для установки телевизора на колесах для перемещения</t>
  </si>
  <si>
    <t>полотно шлифовальное для шлифовального станка ленточного станка</t>
  </si>
  <si>
    <t>Резистор 100</t>
  </si>
  <si>
    <t xml:space="preserve"> Кнопка выключатель (тумблер) GSMIN K3 ON-OFF 3А 250В AC 2-Pin (15x10x15мм) </t>
  </si>
  <si>
    <t xml:space="preserve">(15x10x15мм) </t>
  </si>
  <si>
    <t>аккумулятор 18650</t>
  </si>
  <si>
    <t>напряжение 1,5В</t>
  </si>
  <si>
    <t>Аккумуляторный отсек для 18650</t>
  </si>
  <si>
    <t>2 аккумятора</t>
  </si>
  <si>
    <t>МФУ А3</t>
  </si>
  <si>
    <t>Комплект картриджей к МФУ А3</t>
  </si>
  <si>
    <t>клавиатура проводная/беспроводная</t>
  </si>
  <si>
    <t>мышь проводная.беспроводная</t>
  </si>
  <si>
    <t xml:space="preserve">  копир-принтер-сканер 2552ci (A3,25/12 ppm A4/A3,4 GB+32 GB SSD,Network,дуплекс,б/тонера и крышки) или аналог</t>
  </si>
  <si>
    <t>комплект совместимых картриджей</t>
  </si>
  <si>
    <t>удлинитель типа Pilot</t>
  </si>
  <si>
    <t>Стол для офиса</t>
  </si>
  <si>
    <t>Стул для офиса</t>
  </si>
  <si>
    <t>Вешалка для одежды напольная</t>
  </si>
  <si>
    <t>Корзина не менее 10 литров</t>
  </si>
  <si>
    <t>для размещения телевизора</t>
  </si>
  <si>
    <t>подключение к телевизору ноутбука</t>
  </si>
  <si>
    <t>Компьютерная ышь проводная/беспроводная</t>
  </si>
  <si>
    <t xml:space="preserve">Удлинитель сетевой типа Pilot  </t>
  </si>
  <si>
    <t>Для размещения телевизора</t>
  </si>
  <si>
    <t xml:space="preserve">Программа для управления лазерным станком с ЧПУ </t>
  </si>
  <si>
    <t>Персональный компьютер форм фактор  ноутбук  для управления лазерным станком</t>
  </si>
  <si>
    <t>Тулбокс для инструмента</t>
  </si>
  <si>
    <t>Пластик двухслойный для лазерной гравировки</t>
  </si>
  <si>
    <t>листовой материал 1200х600ч1,5</t>
  </si>
  <si>
    <t>шт(5 команд/)</t>
  </si>
  <si>
    <t>Программа САПР Компас 3D V21 (машиностроительная конфигурация)</t>
  </si>
  <si>
    <t>Программа создания задания для печати (Слайсер) для 3D принтера открытого типа Repetir Host</t>
  </si>
  <si>
    <t>Количество экспертов (в том числе с главным экспертом): 8</t>
  </si>
  <si>
    <t xml:space="preserve">Даты проведения: </t>
  </si>
  <si>
    <t>Системное программное обеспечение не ниже Microsoft Windows 11</t>
  </si>
  <si>
    <t>Куллер для воды (напольный)</t>
  </si>
  <si>
    <t>Куллер для воды с эл. Охлаждением и нагревом с диспенсиром на 19 л.</t>
  </si>
  <si>
    <t>Удлинитель 3 м, минмум 3 розеток</t>
  </si>
  <si>
    <t>Удлинтель Pilot. 3 розеток</t>
  </si>
  <si>
    <t>Программа создания задания для печати (Слайсер) для 3D принтера закрытого типа PoligonX v2.0</t>
  </si>
  <si>
    <t>шт (на 2 команду)</t>
  </si>
  <si>
    <t>шт (на 6 конкурсантов)</t>
  </si>
  <si>
    <t>шт (на 9 человк)</t>
  </si>
  <si>
    <t>шт (на 9 человек)</t>
  </si>
  <si>
    <t xml:space="preserve">Кабель HDMI 3 м </t>
  </si>
  <si>
    <t>Программа LaserWork</t>
  </si>
  <si>
    <t>Стул регулируемый</t>
  </si>
  <si>
    <t>Стул со спинкой для работы за ноутбуком</t>
  </si>
  <si>
    <t>608-ZZ или его модификации (DxdxB 26x10x8)</t>
  </si>
  <si>
    <t>Полукомбенизон или халат, закрытая обувь (рекомендуется усиленный носок), аксессуары для фиксации волос (кепка, ободок, бандана).</t>
  </si>
  <si>
    <t>CAD программа</t>
  </si>
  <si>
    <t>Главный эксперт: Иванова Анастасия Андреевна, Контактные данные (+79217667199, anastasiya.s7@yandex.ru)</t>
  </si>
  <si>
    <t>Технический эксперт: Солнышков Эдуард Игоревич</t>
  </si>
  <si>
    <t>6 (6)</t>
  </si>
  <si>
    <t>Инфраструктурный лист для оснащения конкурсной площадки Регионального этапа Чемпионата по профессиональному мастерству «Профессионалы» Ленинградской области в 2024 года
Изготовление прототипов(аддитивное производство). Основные</t>
  </si>
  <si>
    <t>Инфраструктурный лист для оснащения конкурсной площадки Регионального этапа Чемпионата по профессиональному мастерству «Профессионалы» Ленинградской области в 2023 года
Изготовление прототипов(аддитивное производство). Основные</t>
  </si>
  <si>
    <r>
      <t xml:space="preserve">Инфраструктурный лист для оснащения конкурсной площадки Регионального этапа Чемпионата по профессиональному мастерству «Профессионалы» Ленинградской области в 2023 года
</t>
    </r>
    <r>
      <rPr>
        <i/>
        <sz val="16"/>
        <color theme="0"/>
        <rFont val="Times New Roman"/>
        <family val="1"/>
        <charset val="204"/>
      </rPr>
      <t>Изготовление прототипов(аддитивное производство). Основные</t>
    </r>
  </si>
  <si>
    <t>2. Зона для работ предусмотренных в Модулях В  (вариант)  (6 рабочих мест) 
дополнительная застройка не требуется. Используется оборудование для выполнения модуля А, Б.</t>
  </si>
  <si>
    <t xml:space="preserve">1. Зона для работ предусмотренных в Модулях А, Б, Г, Д, Е обязательных к выполнению (инвариант)  (6 рабочих мест) </t>
  </si>
  <si>
    <t xml:space="preserve">1. Зона для работ предусмотренных в Модулях А, Б, Г, Д,Е обязательных к выполнению (инвариант)  (6) </t>
  </si>
  <si>
    <t xml:space="preserve">Комплект СИЗ для экспертов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</si>
</sst>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scheme val="minor"/>
    </font>
    <font>
      <sz val="11"/>
      <color theme="1"/>
      <name val="Calibri"/>
      <family val="2"/>
      <charset val="204"/>
      <scheme val="minor"/>
    </font>
    <font>
      <u/>
      <sz val="11"/>
      <color theme="10"/>
      <name val="Calibri"/>
      <family val="2"/>
      <charset val="204"/>
      <scheme val="minor"/>
    </font>
    <font>
      <sz val="11"/>
      <name val="Calibri"/>
      <family val="2"/>
      <charset val="204"/>
    </font>
    <font>
      <sz val="16"/>
      <color theme="0"/>
      <name val="Times New Roman"/>
      <family val="1"/>
      <charset val="204"/>
    </font>
    <font>
      <b/>
      <sz val="12"/>
      <name val="Times New Roman"/>
      <family val="1"/>
      <charset val="204"/>
    </font>
    <font>
      <b/>
      <sz val="11"/>
      <name val="Times New Roman"/>
      <family val="1"/>
      <charset val="204"/>
    </font>
    <font>
      <b/>
      <sz val="16"/>
      <name val="Times New Roman"/>
      <family val="1"/>
      <charset val="204"/>
    </font>
    <font>
      <b/>
      <sz val="11"/>
      <name val="Calibri"/>
      <family val="2"/>
      <charset val="204"/>
    </font>
    <font>
      <sz val="11"/>
      <name val="Times New Roman"/>
      <family val="1"/>
      <charset val="204"/>
    </font>
    <font>
      <sz val="11"/>
      <name val="Calibri"/>
      <family val="2"/>
      <charset val="204"/>
      <scheme val="minor"/>
    </font>
    <font>
      <sz val="10"/>
      <name val="Times New Roman"/>
      <family val="1"/>
      <charset val="204"/>
    </font>
    <font>
      <sz val="16"/>
      <name val="Times New Roman"/>
      <family val="1"/>
      <charset val="204"/>
    </font>
    <font>
      <sz val="11"/>
      <color indexed="2"/>
      <name val="Calibri"/>
      <family val="2"/>
      <charset val="204"/>
    </font>
    <font>
      <sz val="11"/>
      <color indexed="2"/>
      <name val="Times New Roman"/>
      <family val="1"/>
      <charset val="204"/>
    </font>
    <font>
      <b/>
      <sz val="10"/>
      <name val="Times New Roman"/>
      <family val="1"/>
      <charset val="204"/>
    </font>
    <font>
      <sz val="11"/>
      <color indexed="2"/>
      <name val="Calibri"/>
      <family val="2"/>
      <charset val="204"/>
      <scheme val="minor"/>
    </font>
    <font>
      <u/>
      <sz val="11"/>
      <name val="Calibri"/>
      <family val="2"/>
      <charset val="204"/>
    </font>
    <font>
      <i/>
      <sz val="16"/>
      <color theme="0"/>
      <name val="Times New Roman"/>
      <family val="1"/>
      <charset val="204"/>
    </font>
    <font>
      <b/>
      <sz val="9"/>
      <name val="Tahoma"/>
      <family val="2"/>
      <charset val="204"/>
    </font>
    <font>
      <sz val="9"/>
      <name val="Tahoma"/>
      <family val="2"/>
      <charset val="204"/>
    </font>
    <font>
      <sz val="11"/>
      <name val="Times New Roman"/>
      <family val="1"/>
      <charset val="204"/>
    </font>
    <font>
      <sz val="11"/>
      <name val="Calibri"/>
      <family val="2"/>
      <charset val="204"/>
      <scheme val="minor"/>
    </font>
    <font>
      <sz val="11"/>
      <name val="Calibri"/>
      <family val="2"/>
      <charset val="204"/>
    </font>
    <font>
      <sz val="10"/>
      <name val="Times New Roman"/>
      <family val="1"/>
      <charset val="204"/>
    </font>
    <font>
      <sz val="10"/>
      <color theme="1"/>
      <name val="Times New Roman"/>
      <family val="1"/>
      <charset val="204"/>
    </font>
    <font>
      <sz val="11"/>
      <color theme="1"/>
      <name val="Times New Roman"/>
      <family val="1"/>
      <charset val="204"/>
    </font>
    <font>
      <b/>
      <sz val="11"/>
      <name val="Times New Roman"/>
      <family val="1"/>
      <charset val="204"/>
    </font>
    <font>
      <b/>
      <sz val="12"/>
      <name val="Times New Roman"/>
      <family val="1"/>
      <charset val="204"/>
    </font>
    <font>
      <sz val="12"/>
      <name val="Times New Roman"/>
      <family val="1"/>
      <charset val="204"/>
    </font>
    <font>
      <u/>
      <sz val="11"/>
      <name val="Calibri"/>
      <family val="2"/>
      <charset val="204"/>
    </font>
    <font>
      <sz val="10"/>
      <name val="Times New Roman"/>
    </font>
    <font>
      <sz val="11"/>
      <name val="Times New Roman"/>
    </font>
    <font>
      <u/>
      <sz val="11"/>
      <name val="Calibri"/>
    </font>
  </fonts>
  <fills count="9">
    <fill>
      <patternFill patternType="none"/>
    </fill>
    <fill>
      <patternFill patternType="gray125"/>
    </fill>
    <fill>
      <patternFill patternType="solid">
        <fgColor rgb="FF3A3838"/>
        <bgColor rgb="FF3A3838"/>
      </patternFill>
    </fill>
    <fill>
      <patternFill patternType="solid">
        <fgColor theme="0"/>
        <bgColor theme="0"/>
      </patternFill>
    </fill>
    <fill>
      <patternFill patternType="solid">
        <fgColor rgb="FFAEABAB"/>
        <bgColor rgb="FFAEABAB"/>
      </patternFill>
    </fill>
    <fill>
      <patternFill patternType="solid">
        <fgColor theme="0"/>
        <bgColor theme="0"/>
      </patternFill>
    </fill>
    <fill>
      <patternFill patternType="solid">
        <fgColor rgb="FFFFC000"/>
        <bgColor rgb="FFFFC000"/>
      </patternFill>
    </fill>
    <fill>
      <patternFill patternType="solid">
        <fgColor indexed="65"/>
      </patternFill>
    </fill>
    <fill>
      <patternFill patternType="solid">
        <fgColor rgb="FFA5A5A5"/>
        <bgColor rgb="FFA5A5A5"/>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style="thin">
        <color theme="1"/>
      </left>
      <right/>
      <top style="thin">
        <color auto="1"/>
      </top>
      <bottom style="thin">
        <color auto="1"/>
      </bottom>
      <diagonal/>
    </border>
    <border>
      <left/>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theme="1"/>
      </bottom>
      <diagonal/>
    </border>
    <border>
      <left/>
      <right/>
      <top style="thin">
        <color auto="1"/>
      </top>
      <bottom style="thin">
        <color theme="1"/>
      </bottom>
      <diagonal/>
    </border>
    <border>
      <left/>
      <right style="thin">
        <color theme="1"/>
      </right>
      <top style="thin">
        <color auto="1"/>
      </top>
      <bottom style="thin">
        <color theme="1"/>
      </bottom>
      <diagonal/>
    </border>
    <border>
      <left style="thin">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theme="1"/>
      </left>
      <right style="thin">
        <color theme="1"/>
      </right>
      <top/>
      <bottom/>
      <diagonal/>
    </border>
    <border>
      <left style="thin">
        <color theme="1"/>
      </left>
      <right/>
      <top style="thin">
        <color theme="1"/>
      </top>
      <bottom/>
      <diagonal/>
    </border>
  </borders>
  <cellStyleXfs count="2">
    <xf numFmtId="0" fontId="0" fillId="0" borderId="0"/>
    <xf numFmtId="0" fontId="2" fillId="0" borderId="0" applyNumberFormat="0" applyFill="0" applyBorder="0" applyProtection="0"/>
  </cellStyleXfs>
  <cellXfs count="205">
    <xf numFmtId="0" fontId="0" fillId="0" borderId="0" xfId="0"/>
    <xf numFmtId="0" fontId="3" fillId="0" borderId="0" xfId="0" applyFont="1"/>
    <xf numFmtId="0" fontId="3" fillId="3" borderId="0" xfId="0" applyFont="1" applyFill="1"/>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vertical="center" wrapText="1"/>
    </xf>
    <xf numFmtId="0" fontId="9" fillId="0" borderId="24" xfId="0" applyFont="1" applyBorder="1"/>
    <xf numFmtId="0" fontId="9" fillId="0" borderId="24" xfId="0" applyFont="1" applyBorder="1" applyAlignment="1">
      <alignment horizontal="center" vertical="center" wrapText="1"/>
    </xf>
    <xf numFmtId="0" fontId="9" fillId="0" borderId="24" xfId="0" applyFont="1" applyBorder="1" applyAlignment="1">
      <alignment wrapText="1"/>
    </xf>
    <xf numFmtId="0" fontId="9" fillId="0" borderId="24" xfId="0" applyFont="1" applyBorder="1" applyAlignment="1">
      <alignment vertical="center" wrapText="1"/>
    </xf>
    <xf numFmtId="0" fontId="9" fillId="0" borderId="24" xfId="0" applyFont="1" applyBorder="1" applyAlignment="1">
      <alignment horizontal="center" vertical="center"/>
    </xf>
    <xf numFmtId="0" fontId="9" fillId="0" borderId="24" xfId="0" applyFont="1" applyBorder="1" applyAlignment="1">
      <alignment horizontal="left" vertical="center" wrapText="1"/>
    </xf>
    <xf numFmtId="0" fontId="9" fillId="0" borderId="24" xfId="0" applyFont="1" applyBorder="1" applyAlignment="1">
      <alignment vertical="top" wrapText="1"/>
    </xf>
    <xf numFmtId="0" fontId="11" fillId="3" borderId="24" xfId="0" applyFont="1" applyFill="1" applyBorder="1" applyAlignment="1">
      <alignment vertical="center" wrapText="1"/>
    </xf>
    <xf numFmtId="0" fontId="9" fillId="0" borderId="23" xfId="0" applyFont="1" applyBorder="1" applyAlignment="1">
      <alignment horizontal="left" vertical="center" wrapText="1"/>
    </xf>
    <xf numFmtId="0" fontId="11" fillId="0" borderId="25" xfId="0" applyFont="1" applyBorder="1" applyAlignment="1">
      <alignment horizontal="center" vertical="center" wrapText="1"/>
    </xf>
    <xf numFmtId="0" fontId="11" fillId="0" borderId="25" xfId="0" applyFont="1" applyBorder="1" applyAlignment="1">
      <alignment vertical="center" wrapText="1"/>
    </xf>
    <xf numFmtId="0" fontId="9" fillId="0" borderId="22" xfId="0" applyFont="1" applyBorder="1"/>
    <xf numFmtId="0" fontId="9" fillId="0" borderId="25" xfId="0" applyFont="1" applyBorder="1" applyAlignment="1">
      <alignment horizontal="center" vertical="center"/>
    </xf>
    <xf numFmtId="0" fontId="9" fillId="0" borderId="25" xfId="0" applyFont="1" applyBorder="1"/>
    <xf numFmtId="0" fontId="11" fillId="0" borderId="26" xfId="0" applyFont="1" applyBorder="1" applyAlignment="1">
      <alignment vertical="center" wrapText="1"/>
    </xf>
    <xf numFmtId="0" fontId="11" fillId="0" borderId="1" xfId="0" applyFont="1" applyBorder="1" applyAlignment="1">
      <alignment vertical="center" wrapText="1"/>
    </xf>
    <xf numFmtId="0" fontId="11" fillId="0" borderId="28" xfId="0" applyFont="1" applyBorder="1" applyAlignment="1">
      <alignment vertical="center" wrapText="1"/>
    </xf>
    <xf numFmtId="0" fontId="11" fillId="0" borderId="24" xfId="0" applyFont="1" applyBorder="1" applyAlignment="1">
      <alignment horizontal="left" vertical="center" wrapText="1"/>
    </xf>
    <xf numFmtId="0" fontId="3" fillId="0" borderId="24" xfId="0" applyFont="1" applyBorder="1"/>
    <xf numFmtId="0" fontId="9" fillId="0" borderId="29" xfId="0" applyFont="1" applyBorder="1" applyAlignment="1">
      <alignment horizontal="center" vertical="center" wrapText="1"/>
    </xf>
    <xf numFmtId="0" fontId="11" fillId="0" borderId="30" xfId="0" applyFont="1" applyBorder="1" applyAlignment="1">
      <alignment vertical="center" wrapText="1"/>
    </xf>
    <xf numFmtId="0" fontId="3" fillId="0" borderId="24" xfId="0" applyFont="1" applyBorder="1" applyAlignment="1">
      <alignment wrapText="1"/>
    </xf>
    <xf numFmtId="0" fontId="9" fillId="0" borderId="25" xfId="0" applyFont="1" applyBorder="1" applyAlignment="1">
      <alignment horizontal="left" vertical="center" wrapText="1"/>
    </xf>
    <xf numFmtId="0" fontId="9" fillId="0" borderId="25" xfId="0" applyFont="1" applyBorder="1" applyAlignment="1">
      <alignment horizontal="center" vertical="center" wrapText="1"/>
    </xf>
    <xf numFmtId="0" fontId="9" fillId="0" borderId="32" xfId="0" applyFont="1" applyBorder="1" applyAlignment="1">
      <alignment horizontal="left"/>
    </xf>
    <xf numFmtId="0" fontId="9" fillId="0" borderId="32" xfId="0" applyFont="1" applyBorder="1"/>
    <xf numFmtId="0" fontId="9" fillId="0" borderId="32" xfId="0" applyFont="1" applyBorder="1" applyAlignment="1">
      <alignment wrapText="1"/>
    </xf>
    <xf numFmtId="0" fontId="9" fillId="0" borderId="25" xfId="0" applyFont="1" applyBorder="1" applyAlignment="1">
      <alignment horizontal="left"/>
    </xf>
    <xf numFmtId="0" fontId="9" fillId="0" borderId="26" xfId="0" applyFont="1" applyBorder="1"/>
    <xf numFmtId="0" fontId="9" fillId="0" borderId="25" xfId="0" applyFont="1" applyBorder="1" applyAlignment="1">
      <alignment vertical="top" wrapText="1"/>
    </xf>
    <xf numFmtId="0" fontId="9" fillId="0" borderId="32" xfId="0" applyFont="1" applyBorder="1" applyAlignment="1">
      <alignment horizontal="center" vertical="center" wrapText="1"/>
    </xf>
    <xf numFmtId="0" fontId="11" fillId="0" borderId="25" xfId="0" applyFont="1" applyBorder="1" applyAlignment="1">
      <alignment horizontal="left" vertical="center" wrapText="1"/>
    </xf>
    <xf numFmtId="0" fontId="9" fillId="0" borderId="28" xfId="0" applyFont="1" applyBorder="1" applyAlignment="1">
      <alignment horizontal="center" vertical="center" wrapText="1"/>
    </xf>
    <xf numFmtId="0" fontId="9" fillId="0" borderId="34" xfId="0" applyFont="1" applyBorder="1" applyAlignment="1">
      <alignment horizontal="center" vertical="center" wrapText="1"/>
    </xf>
    <xf numFmtId="0" fontId="13" fillId="0" borderId="0" xfId="0" applyFont="1"/>
    <xf numFmtId="0" fontId="9" fillId="0" borderId="22" xfId="0" applyFont="1" applyBorder="1" applyAlignment="1">
      <alignment vertical="top" wrapText="1"/>
    </xf>
    <xf numFmtId="0" fontId="11" fillId="0" borderId="0" xfId="0" applyFont="1" applyAlignment="1">
      <alignment vertical="top" wrapText="1"/>
    </xf>
    <xf numFmtId="0" fontId="9" fillId="0" borderId="33" xfId="0" applyFont="1" applyBorder="1" applyAlignment="1">
      <alignment horizontal="center" vertical="center" wrapText="1"/>
    </xf>
    <xf numFmtId="0" fontId="9" fillId="0" borderId="32" xfId="0" applyFont="1" applyBorder="1" applyAlignment="1">
      <alignment vertical="top" wrapText="1"/>
    </xf>
    <xf numFmtId="0" fontId="11" fillId="0" borderId="24" xfId="0" applyFont="1" applyBorder="1" applyAlignment="1">
      <alignment vertical="top" wrapText="1"/>
    </xf>
    <xf numFmtId="0" fontId="11" fillId="0" borderId="22" xfId="0" applyFont="1" applyBorder="1" applyAlignment="1">
      <alignment vertical="center" wrapText="1"/>
    </xf>
    <xf numFmtId="0" fontId="9" fillId="0" borderId="18" xfId="0" applyFont="1" applyBorder="1" applyAlignment="1">
      <alignment horizontal="center" vertical="center" wrapText="1"/>
    </xf>
    <xf numFmtId="0" fontId="11" fillId="7" borderId="24" xfId="0" applyFont="1" applyFill="1" applyBorder="1" applyAlignment="1">
      <alignment horizontal="left" vertical="top" wrapText="1"/>
    </xf>
    <xf numFmtId="0" fontId="11" fillId="0" borderId="24" xfId="0" applyFont="1" applyBorder="1" applyAlignment="1">
      <alignment horizontal="left" vertical="top" wrapText="1"/>
    </xf>
    <xf numFmtId="0" fontId="14" fillId="0" borderId="24" xfId="0" applyFont="1" applyBorder="1"/>
    <xf numFmtId="0" fontId="11" fillId="3" borderId="26" xfId="0" applyFont="1" applyFill="1" applyBorder="1" applyAlignment="1">
      <alignment vertical="center" wrapText="1"/>
    </xf>
    <xf numFmtId="0" fontId="9" fillId="0" borderId="0" xfId="0" applyFont="1" applyAlignment="1">
      <alignment horizontal="center" vertical="center" wrapText="1"/>
    </xf>
    <xf numFmtId="0" fontId="9" fillId="0" borderId="35" xfId="0" applyFont="1" applyBorder="1" applyAlignment="1">
      <alignment horizontal="center" vertical="center" wrapText="1"/>
    </xf>
    <xf numFmtId="0" fontId="14" fillId="0" borderId="25" xfId="0" applyFont="1" applyBorder="1"/>
    <xf numFmtId="0" fontId="10" fillId="0" borderId="0" xfId="0" applyFont="1" applyAlignment="1">
      <alignment horizontal="center"/>
    </xf>
    <xf numFmtId="0" fontId="9" fillId="0" borderId="25" xfId="0" applyFont="1" applyBorder="1" applyAlignment="1">
      <alignment horizontal="center" wrapText="1"/>
    </xf>
    <xf numFmtId="0" fontId="9" fillId="0" borderId="25" xfId="0" applyFont="1" applyBorder="1" applyAlignment="1">
      <alignment wrapText="1"/>
    </xf>
    <xf numFmtId="0" fontId="15" fillId="0" borderId="24" xfId="0" applyFont="1" applyBorder="1" applyAlignment="1">
      <alignment horizontal="center" vertical="center" wrapText="1"/>
    </xf>
    <xf numFmtId="0" fontId="11" fillId="0" borderId="24" xfId="0" applyFont="1" applyBorder="1" applyAlignment="1">
      <alignment horizontal="left" vertical="center"/>
    </xf>
    <xf numFmtId="0" fontId="11" fillId="0" borderId="25" xfId="0" applyFont="1" applyBorder="1" applyAlignment="1">
      <alignment vertical="top" wrapText="1"/>
    </xf>
    <xf numFmtId="0" fontId="11" fillId="5" borderId="24" xfId="0" applyFont="1" applyFill="1" applyBorder="1" applyAlignment="1">
      <alignment vertical="center" wrapText="1"/>
    </xf>
    <xf numFmtId="0" fontId="16" fillId="0" borderId="0" xfId="0" applyFont="1"/>
    <xf numFmtId="0" fontId="9" fillId="3" borderId="24" xfId="0" applyFont="1" applyFill="1" applyBorder="1" applyAlignment="1">
      <alignment horizontal="center" vertical="center"/>
    </xf>
    <xf numFmtId="0" fontId="9" fillId="3" borderId="24" xfId="0" applyFont="1" applyFill="1" applyBorder="1"/>
    <xf numFmtId="0" fontId="0" fillId="5" borderId="0" xfId="0" applyFill="1"/>
    <xf numFmtId="0" fontId="9" fillId="0" borderId="27" xfId="0" applyFont="1" applyBorder="1" applyAlignment="1">
      <alignment horizontal="center" vertical="center" wrapText="1"/>
    </xf>
    <xf numFmtId="0" fontId="17" fillId="0" borderId="25" xfId="0" applyFont="1" applyBorder="1" applyAlignment="1">
      <alignment vertical="center" wrapText="1"/>
    </xf>
    <xf numFmtId="0" fontId="3" fillId="0" borderId="32" xfId="0" applyFont="1" applyBorder="1" applyAlignment="1">
      <alignment vertical="center" wrapText="1"/>
    </xf>
    <xf numFmtId="0" fontId="3" fillId="0" borderId="25" xfId="0" applyFont="1" applyBorder="1" applyAlignment="1">
      <alignment vertical="center" wrapText="1"/>
    </xf>
    <xf numFmtId="0" fontId="3" fillId="0" borderId="25" xfId="0" applyFont="1" applyBorder="1" applyAlignment="1">
      <alignment wrapText="1"/>
    </xf>
    <xf numFmtId="0" fontId="11" fillId="0" borderId="32" xfId="0" applyFont="1" applyBorder="1" applyAlignment="1">
      <alignment vertical="center" wrapText="1"/>
    </xf>
    <xf numFmtId="0" fontId="11" fillId="0" borderId="23" xfId="0" applyFont="1" applyBorder="1" applyAlignment="1">
      <alignment vertical="center" wrapText="1"/>
    </xf>
    <xf numFmtId="0" fontId="9" fillId="0" borderId="23" xfId="0" applyFont="1" applyBorder="1" applyAlignment="1">
      <alignment wrapText="1"/>
    </xf>
    <xf numFmtId="0" fontId="0" fillId="0" borderId="24" xfId="0" applyBorder="1"/>
    <xf numFmtId="0" fontId="0" fillId="0" borderId="24" xfId="0" applyBorder="1" applyAlignment="1">
      <alignment wrapText="1"/>
    </xf>
    <xf numFmtId="0" fontId="0" fillId="0" borderId="24" xfId="0" applyBorder="1" applyAlignment="1">
      <alignment vertical="top" wrapText="1"/>
    </xf>
    <xf numFmtId="0" fontId="0" fillId="0" borderId="24" xfId="0" applyBorder="1" applyAlignment="1">
      <alignment vertical="top"/>
    </xf>
    <xf numFmtId="0" fontId="9" fillId="0" borderId="22" xfId="0" applyFont="1" applyBorder="1" applyAlignment="1">
      <alignment wrapText="1"/>
    </xf>
    <xf numFmtId="0" fontId="3" fillId="0" borderId="22" xfId="0" applyFont="1" applyBorder="1" applyAlignment="1">
      <alignment vertical="center" wrapText="1"/>
    </xf>
    <xf numFmtId="0" fontId="3" fillId="0" borderId="22" xfId="0" applyFont="1" applyBorder="1" applyAlignment="1">
      <alignment horizontal="center" vertical="center" wrapText="1"/>
    </xf>
    <xf numFmtId="0" fontId="15" fillId="0" borderId="25" xfId="0" applyFont="1" applyBorder="1" applyAlignment="1">
      <alignment horizontal="center" vertical="center" wrapText="1"/>
    </xf>
    <xf numFmtId="0" fontId="17" fillId="0" borderId="25" xfId="0" applyFont="1" applyBorder="1" applyAlignment="1">
      <alignment wrapText="1"/>
    </xf>
    <xf numFmtId="0" fontId="0" fillId="0" borderId="29" xfId="0" applyBorder="1" applyAlignment="1">
      <alignment vertical="top"/>
    </xf>
    <xf numFmtId="0" fontId="9" fillId="0" borderId="26" xfId="0" applyFont="1" applyBorder="1" applyAlignment="1">
      <alignment vertical="center" wrapText="1"/>
    </xf>
    <xf numFmtId="0" fontId="3" fillId="0" borderId="25" xfId="0" applyFont="1" applyBorder="1" applyAlignment="1">
      <alignment horizontal="center" wrapText="1"/>
    </xf>
    <xf numFmtId="0" fontId="9" fillId="0" borderId="26" xfId="0" applyFont="1" applyBorder="1" applyAlignment="1">
      <alignment horizontal="center" vertical="center" wrapText="1"/>
    </xf>
    <xf numFmtId="49" fontId="9" fillId="0" borderId="24" xfId="0" applyNumberFormat="1" applyFont="1" applyBorder="1" applyAlignment="1">
      <alignment horizontal="center" vertical="center" wrapText="1"/>
    </xf>
    <xf numFmtId="0" fontId="3" fillId="5" borderId="0" xfId="0" applyFont="1" applyFill="1"/>
    <xf numFmtId="49" fontId="9" fillId="0" borderId="24" xfId="0" applyNumberFormat="1" applyFont="1" applyBorder="1" applyAlignment="1">
      <alignment horizontal="center" wrapText="1"/>
    </xf>
    <xf numFmtId="0" fontId="3" fillId="0" borderId="24" xfId="0" applyFont="1" applyBorder="1" applyAlignment="1">
      <alignment horizontal="center"/>
    </xf>
    <xf numFmtId="49" fontId="3" fillId="0" borderId="24" xfId="0" applyNumberFormat="1" applyFont="1" applyBorder="1"/>
    <xf numFmtId="0" fontId="3" fillId="0" borderId="24" xfId="0" applyFont="1" applyBorder="1" applyAlignment="1">
      <alignment vertical="top" wrapText="1"/>
    </xf>
    <xf numFmtId="0" fontId="3" fillId="0" borderId="24" xfId="0" applyFont="1" applyBorder="1" applyAlignment="1">
      <alignment horizontal="center" vertical="center"/>
    </xf>
    <xf numFmtId="0" fontId="21" fillId="0" borderId="25" xfId="0" applyFont="1" applyBorder="1" applyAlignment="1">
      <alignment vertical="top" wrapText="1"/>
    </xf>
    <xf numFmtId="0" fontId="21" fillId="0" borderId="24" xfId="0" applyFont="1" applyBorder="1" applyAlignment="1">
      <alignment vertical="center" wrapText="1"/>
    </xf>
    <xf numFmtId="0" fontId="21" fillId="0" borderId="24" xfId="0" applyFont="1" applyBorder="1" applyAlignment="1">
      <alignment vertical="top" wrapText="1"/>
    </xf>
    <xf numFmtId="0" fontId="24" fillId="0" borderId="24" xfId="0" applyFont="1" applyBorder="1" applyAlignment="1">
      <alignment vertical="center" wrapText="1"/>
    </xf>
    <xf numFmtId="0" fontId="24" fillId="0" borderId="25" xfId="1" applyFont="1" applyFill="1" applyBorder="1" applyAlignment="1">
      <alignment horizontal="justify" vertical="top" wrapText="1"/>
    </xf>
    <xf numFmtId="0" fontId="0" fillId="0" borderId="0" xfId="0"/>
    <xf numFmtId="0" fontId="3" fillId="0" borderId="0" xfId="0" applyFont="1"/>
    <xf numFmtId="0" fontId="25" fillId="0" borderId="25" xfId="0" applyFont="1" applyBorder="1" applyAlignment="1">
      <alignment vertical="center" wrapText="1"/>
    </xf>
    <xf numFmtId="0" fontId="26" fillId="0" borderId="24" xfId="0" applyFont="1" applyBorder="1" applyAlignment="1">
      <alignment vertical="top" wrapText="1"/>
    </xf>
    <xf numFmtId="0" fontId="21" fillId="0" borderId="25" xfId="0" applyFont="1" applyBorder="1" applyAlignment="1">
      <alignment horizontal="center" vertical="center" wrapText="1"/>
    </xf>
    <xf numFmtId="3" fontId="21" fillId="0" borderId="25" xfId="0" applyNumberFormat="1" applyFont="1" applyBorder="1" applyAlignment="1">
      <alignment horizontal="center" vertical="center" wrapText="1"/>
    </xf>
    <xf numFmtId="0" fontId="26" fillId="0" borderId="24" xfId="0" applyFont="1" applyBorder="1" applyAlignment="1">
      <alignment vertical="top"/>
    </xf>
    <xf numFmtId="0" fontId="23" fillId="0" borderId="25" xfId="0" applyFont="1" applyBorder="1" applyAlignment="1">
      <alignment vertical="center" wrapText="1"/>
    </xf>
    <xf numFmtId="0" fontId="1" fillId="0" borderId="24" xfId="0" applyFont="1" applyBorder="1" applyAlignment="1">
      <alignment vertical="top" wrapText="1"/>
    </xf>
    <xf numFmtId="0" fontId="23" fillId="0" borderId="24" xfId="0" applyFont="1" applyBorder="1" applyAlignment="1">
      <alignment vertical="center" wrapText="1"/>
    </xf>
    <xf numFmtId="0" fontId="24" fillId="0" borderId="26" xfId="0" applyFont="1" applyBorder="1" applyAlignment="1">
      <alignment vertical="center" wrapText="1"/>
    </xf>
    <xf numFmtId="0" fontId="24" fillId="0" borderId="24" xfId="0" applyFont="1" applyBorder="1" applyAlignment="1">
      <alignment vertical="top" wrapText="1"/>
    </xf>
    <xf numFmtId="0" fontId="21" fillId="0" borderId="24" xfId="0" applyFont="1" applyBorder="1" applyAlignment="1">
      <alignment wrapText="1"/>
    </xf>
    <xf numFmtId="0" fontId="0" fillId="0" borderId="0" xfId="0" applyAlignment="1">
      <alignment wrapText="1"/>
    </xf>
    <xf numFmtId="0" fontId="9" fillId="0" borderId="30" xfId="0" applyFont="1" applyBorder="1" applyAlignment="1">
      <alignment horizontal="center" vertical="center"/>
    </xf>
    <xf numFmtId="0" fontId="9" fillId="0" borderId="33" xfId="0" applyFont="1" applyBorder="1" applyAlignment="1">
      <alignment horizontal="center" vertical="center"/>
    </xf>
    <xf numFmtId="0" fontId="9" fillId="0" borderId="0" xfId="0" applyFont="1" applyBorder="1" applyAlignment="1">
      <alignment horizontal="center" vertical="center"/>
    </xf>
    <xf numFmtId="0" fontId="9" fillId="0" borderId="31" xfId="0" applyFont="1" applyBorder="1" applyAlignment="1">
      <alignment horizontal="center" vertical="center" wrapText="1"/>
    </xf>
    <xf numFmtId="0" fontId="11" fillId="0" borderId="26" xfId="0" applyFont="1" applyFill="1" applyBorder="1" applyAlignment="1">
      <alignment vertical="center" wrapText="1"/>
    </xf>
    <xf numFmtId="0" fontId="0" fillId="0" borderId="24" xfId="0" applyFill="1" applyBorder="1"/>
    <xf numFmtId="0" fontId="9" fillId="0" borderId="35"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17" fillId="0" borderId="25" xfId="0" applyFont="1" applyFill="1" applyBorder="1" applyAlignment="1">
      <alignment vertical="center" wrapText="1"/>
    </xf>
    <xf numFmtId="0" fontId="1" fillId="0" borderId="24" xfId="0" applyFont="1" applyBorder="1" applyAlignment="1">
      <alignment vertical="top"/>
    </xf>
    <xf numFmtId="0" fontId="30" fillId="0" borderId="25" xfId="0" applyFont="1" applyBorder="1" applyAlignment="1">
      <alignment wrapText="1"/>
    </xf>
    <xf numFmtId="0" fontId="1" fillId="0" borderId="25" xfId="0" applyFont="1" applyBorder="1"/>
    <xf numFmtId="0" fontId="24" fillId="0" borderId="25" xfId="0" applyFont="1" applyBorder="1" applyAlignment="1">
      <alignment vertical="center" wrapText="1"/>
    </xf>
    <xf numFmtId="0" fontId="24" fillId="3" borderId="24" xfId="0" applyFont="1" applyFill="1" applyBorder="1" applyAlignment="1">
      <alignment horizontal="left" vertical="center" wrapText="1"/>
    </xf>
    <xf numFmtId="0" fontId="24" fillId="0" borderId="24" xfId="0" applyFont="1" applyBorder="1" applyAlignment="1">
      <alignment horizontal="left" vertical="top" wrapText="1"/>
    </xf>
    <xf numFmtId="0" fontId="21" fillId="0" borderId="22" xfId="0" applyFont="1" applyBorder="1" applyAlignment="1">
      <alignment vertical="top" wrapText="1"/>
    </xf>
    <xf numFmtId="0" fontId="24" fillId="0" borderId="25" xfId="0" applyFont="1" applyBorder="1" applyAlignment="1">
      <alignment vertical="top" wrapText="1"/>
    </xf>
    <xf numFmtId="0" fontId="1" fillId="0" borderId="24" xfId="0" applyFont="1" applyBorder="1"/>
    <xf numFmtId="0" fontId="21" fillId="0" borderId="28" xfId="0" applyFont="1" applyBorder="1" applyAlignment="1">
      <alignment horizontal="left" vertical="center" wrapText="1"/>
    </xf>
    <xf numFmtId="0" fontId="9" fillId="5" borderId="24" xfId="0" applyFont="1" applyFill="1" applyBorder="1" applyAlignment="1">
      <alignment horizontal="center" vertical="center" wrapText="1"/>
    </xf>
    <xf numFmtId="0" fontId="9" fillId="0" borderId="3" xfId="0" applyFont="1" applyBorder="1" applyAlignment="1">
      <alignment horizontal="center" vertical="center" wrapText="1"/>
    </xf>
    <xf numFmtId="0" fontId="3" fillId="0" borderId="22" xfId="0" applyFont="1" applyBorder="1" applyAlignment="1">
      <alignment wrapText="1"/>
    </xf>
    <xf numFmtId="0" fontId="3" fillId="0" borderId="0" xfId="0" applyFont="1" applyAlignment="1">
      <alignment wrapText="1"/>
    </xf>
    <xf numFmtId="0" fontId="31" fillId="0" borderId="33" xfId="0" applyFont="1" applyBorder="1" applyAlignment="1">
      <alignment vertical="center" wrapText="1"/>
    </xf>
    <xf numFmtId="0" fontId="0" fillId="0" borderId="38" xfId="0" applyFill="1" applyBorder="1"/>
    <xf numFmtId="0" fontId="32" fillId="0" borderId="35" xfId="0" applyFont="1" applyBorder="1" applyAlignment="1">
      <alignment horizontal="center" vertical="center" wrapText="1"/>
    </xf>
    <xf numFmtId="0" fontId="32" fillId="0" borderId="33" xfId="0" applyFont="1" applyBorder="1" applyAlignment="1">
      <alignment horizontal="center" vertical="center" wrapText="1"/>
    </xf>
    <xf numFmtId="0" fontId="33" fillId="0" borderId="35" xfId="0" applyFont="1" applyBorder="1" applyAlignment="1">
      <alignment vertical="center" wrapText="1"/>
    </xf>
    <xf numFmtId="0" fontId="32" fillId="0" borderId="25" xfId="0" applyFont="1" applyBorder="1" applyAlignment="1">
      <alignment horizontal="center" vertical="center" wrapText="1"/>
    </xf>
    <xf numFmtId="0" fontId="0" fillId="0" borderId="0" xfId="0"/>
    <xf numFmtId="0" fontId="3" fillId="0" borderId="0" xfId="0" applyFont="1"/>
    <xf numFmtId="0" fontId="9" fillId="0" borderId="25" xfId="0" applyFont="1" applyBorder="1" applyAlignment="1">
      <alignment horizontal="center"/>
    </xf>
    <xf numFmtId="0" fontId="9" fillId="0" borderId="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9" xfId="0" applyFont="1" applyBorder="1" applyAlignment="1">
      <alignment horizontal="center" vertical="center" wrapText="1"/>
    </xf>
    <xf numFmtId="0" fontId="21" fillId="0" borderId="7" xfId="0" applyFont="1" applyBorder="1" applyAlignment="1">
      <alignment horizontal="left" vertical="top" wrapText="1"/>
    </xf>
    <xf numFmtId="0" fontId="10" fillId="0" borderId="0" xfId="0" applyFont="1"/>
    <xf numFmtId="0" fontId="3" fillId="0" borderId="8" xfId="0" applyFont="1" applyBorder="1"/>
    <xf numFmtId="0" fontId="9" fillId="0" borderId="7" xfId="0" applyFont="1" applyBorder="1" applyAlignment="1">
      <alignment horizontal="left" vertical="top" wrapText="1"/>
    </xf>
    <xf numFmtId="0" fontId="3" fillId="0" borderId="0" xfId="0" applyFont="1"/>
    <xf numFmtId="0" fontId="6" fillId="0" borderId="4" xfId="0" applyFont="1" applyBorder="1" applyAlignment="1">
      <alignment horizontal="left" vertical="top" wrapText="1"/>
    </xf>
    <xf numFmtId="0" fontId="3" fillId="0" borderId="5" xfId="0" applyFont="1" applyBorder="1"/>
    <xf numFmtId="0" fontId="3" fillId="0" borderId="6" xfId="0" applyFont="1" applyBorder="1"/>
    <xf numFmtId="0" fontId="7" fillId="4" borderId="18" xfId="0" applyFont="1" applyFill="1" applyBorder="1" applyAlignment="1">
      <alignment horizontal="center" vertical="center"/>
    </xf>
    <xf numFmtId="0" fontId="8" fillId="0" borderId="0" xfId="0" applyFont="1"/>
    <xf numFmtId="0" fontId="7" fillId="4" borderId="1" xfId="0" applyFont="1" applyFill="1" applyBorder="1" applyAlignment="1">
      <alignment horizontal="center" vertical="center"/>
    </xf>
    <xf numFmtId="0" fontId="3" fillId="0" borderId="2" xfId="0" applyFont="1" applyBorder="1"/>
    <xf numFmtId="0" fontId="9" fillId="0" borderId="19" xfId="0" applyFont="1" applyBorder="1" applyAlignment="1">
      <alignment horizontal="left" vertical="top" wrapText="1"/>
    </xf>
    <xf numFmtId="0" fontId="3" fillId="0" borderId="20" xfId="0" applyFont="1" applyBorder="1"/>
    <xf numFmtId="0" fontId="3" fillId="0" borderId="21" xfId="0" applyFont="1" applyBorder="1"/>
    <xf numFmtId="0" fontId="22" fillId="0" borderId="0" xfId="0" applyFont="1"/>
    <xf numFmtId="0" fontId="23" fillId="0" borderId="8" xfId="0" applyFont="1" applyBorder="1"/>
    <xf numFmtId="0" fontId="23" fillId="0" borderId="0" xfId="0" applyFont="1"/>
    <xf numFmtId="0" fontId="0" fillId="0" borderId="0" xfId="0"/>
    <xf numFmtId="0" fontId="6" fillId="0" borderId="12" xfId="0" applyFont="1" applyBorder="1" applyAlignment="1">
      <alignment horizontal="left" vertical="top" wrapText="1"/>
    </xf>
    <xf numFmtId="0" fontId="3" fillId="0" borderId="13" xfId="0" applyFont="1" applyBorder="1"/>
    <xf numFmtId="0" fontId="6" fillId="0" borderId="13" xfId="0" applyFont="1" applyBorder="1" applyAlignment="1">
      <alignment horizontal="center" vertical="top" wrapText="1"/>
    </xf>
    <xf numFmtId="0" fontId="3" fillId="0" borderId="13" xfId="0" applyFont="1" applyBorder="1" applyAlignment="1">
      <alignment wrapText="1"/>
    </xf>
    <xf numFmtId="0" fontId="3" fillId="0" borderId="14" xfId="0" applyFont="1" applyBorder="1" applyAlignment="1">
      <alignment wrapText="1"/>
    </xf>
    <xf numFmtId="0" fontId="6" fillId="0" borderId="15" xfId="0" applyFont="1" applyBorder="1" applyAlignment="1">
      <alignment horizontal="left" vertical="top" wrapText="1"/>
    </xf>
    <xf numFmtId="0" fontId="3" fillId="0" borderId="16" xfId="0" applyFont="1" applyBorder="1"/>
    <xf numFmtId="0" fontId="3" fillId="0" borderId="17" xfId="0" applyFont="1" applyBorder="1"/>
    <xf numFmtId="0" fontId="27" fillId="0" borderId="7"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horizontal="left" vertical="top" wrapText="1"/>
    </xf>
    <xf numFmtId="0" fontId="3" fillId="0" borderId="10" xfId="0" applyFont="1" applyBorder="1"/>
    <xf numFmtId="0" fontId="6" fillId="0" borderId="10" xfId="0" applyFont="1" applyBorder="1" applyAlignment="1">
      <alignment horizontal="center" vertical="top" wrapText="1"/>
    </xf>
    <xf numFmtId="0" fontId="3" fillId="0" borderId="10" xfId="0" applyFont="1" applyBorder="1" applyAlignment="1">
      <alignment wrapText="1"/>
    </xf>
    <xf numFmtId="0" fontId="3" fillId="0" borderId="11" xfId="0" applyFont="1" applyBorder="1" applyAlignment="1">
      <alignment wrapText="1"/>
    </xf>
    <xf numFmtId="0" fontId="3" fillId="0" borderId="0" xfId="0" applyFont="1" applyAlignment="1">
      <alignment horizontal="righ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4" xfId="0" applyFont="1" applyBorder="1" applyAlignment="1">
      <alignment horizontal="left" vertical="top" wrapText="1"/>
    </xf>
    <xf numFmtId="0" fontId="28" fillId="0" borderId="7" xfId="0" applyFont="1" applyBorder="1" applyAlignment="1">
      <alignment horizontal="left" vertical="top" wrapText="1"/>
    </xf>
    <xf numFmtId="0" fontId="21" fillId="0" borderId="0" xfId="0" applyFont="1" applyAlignment="1">
      <alignment horizontal="left" vertical="top" wrapText="1"/>
    </xf>
    <xf numFmtId="0" fontId="21" fillId="0" borderId="8" xfId="0" applyFont="1" applyBorder="1" applyAlignment="1">
      <alignment horizontal="left" vertical="top" wrapText="1"/>
    </xf>
    <xf numFmtId="0" fontId="12" fillId="4" borderId="1" xfId="0" applyFont="1" applyFill="1" applyBorder="1" applyAlignment="1">
      <alignment horizontal="center" vertical="center"/>
    </xf>
    <xf numFmtId="0" fontId="12" fillId="4" borderId="36" xfId="0" applyFont="1" applyFill="1" applyBorder="1" applyAlignment="1">
      <alignment horizontal="center" vertical="center"/>
    </xf>
    <xf numFmtId="0" fontId="12" fillId="4" borderId="37" xfId="0" applyFont="1" applyFill="1" applyBorder="1" applyAlignment="1">
      <alignment horizontal="center" vertical="center"/>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9" fillId="0" borderId="0" xfId="0" applyFont="1" applyAlignment="1">
      <alignment horizontal="left" vertical="top" wrapText="1"/>
    </xf>
    <xf numFmtId="0" fontId="9" fillId="0" borderId="8" xfId="0" applyFont="1" applyBorder="1" applyAlignment="1">
      <alignment horizontal="left" vertical="top" wrapText="1"/>
    </xf>
    <xf numFmtId="0" fontId="12" fillId="6" borderId="26" xfId="0" applyFont="1" applyFill="1" applyBorder="1" applyAlignment="1">
      <alignment horizontal="center" wrapText="1"/>
    </xf>
    <xf numFmtId="0" fontId="23" fillId="0" borderId="0" xfId="0" applyFont="1" applyAlignment="1">
      <alignment horizontal="right"/>
    </xf>
    <xf numFmtId="0" fontId="12" fillId="6" borderId="26" xfId="0" applyFont="1" applyFill="1" applyBorder="1" applyAlignment="1">
      <alignment horizontal="center"/>
    </xf>
    <xf numFmtId="0" fontId="12" fillId="8" borderId="28" xfId="0" applyFont="1" applyFill="1" applyBorder="1" applyAlignment="1">
      <alignment horizontal="center" wrapText="1"/>
    </xf>
    <xf numFmtId="0" fontId="3" fillId="0" borderId="33" xfId="0" applyFont="1" applyBorder="1" applyAlignment="1">
      <alignment wrapText="1"/>
    </xf>
    <xf numFmtId="0" fontId="3" fillId="0" borderId="35" xfId="0" applyFont="1" applyBorder="1" applyAlignment="1">
      <alignmen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123" id="{B71FA447-ECFF-4647-24EF-11AE88171AC0}"/>
  <person displayName="Мария Козлова" id="{24C1EDB8-0217-E854-1E6B-E241426C5301}" userId="1628633659" providerId="Teamlab"/>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28" dT="2023-02-02T05:49:52.15Z" personId="{24C1EDB8-0217-E854-1E6B-E241426C5301}" id="{4A633A32-C1D7-E276-EAC6-15977A32AFE5}" done="0">
    <text xml:space="preserve">Зачем? какие характеристики?
</text>
  </threadedComment>
  <threadedComment ref="A37" personId="{B71FA447-ECFF-4647-24EF-11AE88171AC0}" id="{00A70057-0052-4157-B42F-009B006700F5}" done="0">
    <text xml:space="preserve">Ковролин? Этот пункт у всех по мере
</text>
  </threadedComment>
</ThreadedComments>
</file>

<file path=xl/threadedComments/threadedComment2.xml><?xml version="1.0" encoding="utf-8"?>
<ThreadedComments xmlns="http://schemas.microsoft.com/office/spreadsheetml/2018/threadedcomments" xmlns:x="http://schemas.openxmlformats.org/spreadsheetml/2006/main">
  <threadedComment ref="B104" dT="2023-02-02T07:40:54.48Z" personId="{24C1EDB8-0217-E854-1E6B-E241426C5301}" id="{76BB30E1-6DBB-E6EC-FD8E-95A2206BA9C5}" done="0">
    <text xml:space="preserve">Необходимо обоснование. К станкам закрыотго типа могут не подойти
</text>
  </threadedComment>
  <threadedComment ref="B75" dT="2023-02-02T07:13:55.35Z" personId="{24C1EDB8-0217-E854-1E6B-E241426C5301}" id="{7ABCF08D-03C0-7146-1E96-5F32F5B9405B}" done="0">
    <text xml:space="preserve">Есттьт верстак, зачем стол монтажный?
</text>
  </threadedComment>
  <threadedComment ref="B44" dT="2023-02-02T06:56:12.40Z" personId="{24C1EDB8-0217-E854-1E6B-E241426C5301}" id="{F7CA19A0-70A2-DDBF-9A16-70FDB24BFB82}" done="0">
    <text xml:space="preserve">Насколько необходим?
</text>
  </threadedComment>
  <threadedComment ref="B48" dT="2023-02-02T06:51:07.91Z" personId="{24C1EDB8-0217-E854-1E6B-E241426C5301}" id="{A063367D-20E5-CF9D-DA91-95CA58BF05AF}" done="0">
    <text xml:space="preserve">Дублирование 23 пункта. Не строит раздувать ИЛ
</text>
  </threadedComment>
  <threadedComment ref="C21" dT="2023-02-02T06:23:18.23Z" personId="{24C1EDB8-0217-E854-1E6B-E241426C5301}" id="{39DC6C3A-2F7B-F977-87C3-A1349B64E29F}" done="0">
    <text xml:space="preserve">Ковролин не допускается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8"/>
  <sheetViews>
    <sheetView topLeftCell="A106" zoomScaleNormal="100" workbookViewId="0">
      <selection activeCell="B104" sqref="B104"/>
    </sheetView>
  </sheetViews>
  <sheetFormatPr defaultColWidth="14.44140625" defaultRowHeight="14.4" x14ac:dyDescent="0.3"/>
  <cols>
    <col min="1" max="1" width="5.109375" customWidth="1"/>
    <col min="2" max="2" width="52" customWidth="1"/>
    <col min="3" max="3" width="37.88671875" style="113" customWidth="1"/>
    <col min="4" max="4" width="22" style="113" customWidth="1"/>
    <col min="5" max="5" width="15.5546875" style="113" customWidth="1"/>
    <col min="6" max="6" width="19.6640625" style="113" customWidth="1"/>
    <col min="7" max="7" width="14.44140625" style="113" customWidth="1"/>
    <col min="8" max="8" width="25" style="113" customWidth="1"/>
  </cols>
  <sheetData>
    <row r="1" spans="1:11" x14ac:dyDescent="0.3">
      <c r="A1" s="184" t="s">
        <v>4</v>
      </c>
      <c r="B1" s="168"/>
      <c r="C1" s="168"/>
      <c r="D1" s="168"/>
      <c r="E1" s="168"/>
      <c r="F1" s="168"/>
      <c r="G1" s="168"/>
      <c r="H1" s="168"/>
      <c r="I1" s="1"/>
      <c r="J1" s="1"/>
      <c r="K1" s="1"/>
    </row>
    <row r="2" spans="1:11" ht="77.400000000000006" customHeight="1" x14ac:dyDescent="0.3">
      <c r="A2" s="185" t="s">
        <v>457</v>
      </c>
      <c r="B2" s="186"/>
      <c r="C2" s="186"/>
      <c r="D2" s="186"/>
      <c r="E2" s="186"/>
      <c r="F2" s="186"/>
      <c r="G2" s="186"/>
      <c r="H2" s="187"/>
      <c r="I2" s="1"/>
      <c r="J2" s="1"/>
      <c r="K2" s="1"/>
    </row>
    <row r="3" spans="1:11" x14ac:dyDescent="0.3">
      <c r="A3" s="188" t="s">
        <v>1</v>
      </c>
      <c r="B3" s="156"/>
      <c r="C3" s="156"/>
      <c r="D3" s="156"/>
      <c r="E3" s="156"/>
      <c r="F3" s="156"/>
      <c r="G3" s="156"/>
      <c r="H3" s="157"/>
      <c r="I3" s="1"/>
      <c r="J3" s="1"/>
      <c r="K3" s="1"/>
    </row>
    <row r="4" spans="1:11" x14ac:dyDescent="0.3">
      <c r="A4" s="189" t="s">
        <v>373</v>
      </c>
      <c r="B4" s="165"/>
      <c r="C4" s="165"/>
      <c r="D4" s="165"/>
      <c r="E4" s="165"/>
      <c r="F4" s="165"/>
      <c r="G4" s="165"/>
      <c r="H4" s="166"/>
      <c r="I4" s="1"/>
      <c r="J4" s="1"/>
      <c r="K4" s="1"/>
    </row>
    <row r="5" spans="1:11" x14ac:dyDescent="0.3">
      <c r="A5" s="177" t="s">
        <v>374</v>
      </c>
      <c r="B5" s="165"/>
      <c r="C5" s="165"/>
      <c r="D5" s="165"/>
      <c r="E5" s="165"/>
      <c r="F5" s="165"/>
      <c r="G5" s="165"/>
      <c r="H5" s="166"/>
      <c r="I5" s="1"/>
      <c r="J5" s="1"/>
      <c r="K5" s="1"/>
    </row>
    <row r="6" spans="1:11" x14ac:dyDescent="0.3">
      <c r="A6" s="177" t="s">
        <v>375</v>
      </c>
      <c r="B6" s="165"/>
      <c r="C6" s="165"/>
      <c r="D6" s="165"/>
      <c r="E6" s="165"/>
      <c r="F6" s="165"/>
      <c r="G6" s="165"/>
      <c r="H6" s="166"/>
      <c r="I6" s="1"/>
      <c r="J6" s="1"/>
      <c r="K6" s="1"/>
    </row>
    <row r="7" spans="1:11" x14ac:dyDescent="0.3">
      <c r="A7" s="178" t="s">
        <v>454</v>
      </c>
      <c r="B7" s="151"/>
      <c r="C7" s="151"/>
      <c r="D7" s="151"/>
      <c r="E7" s="151"/>
      <c r="F7" s="151"/>
      <c r="G7" s="151"/>
      <c r="H7" s="152"/>
      <c r="I7" s="1"/>
      <c r="J7" s="1"/>
      <c r="K7" s="1"/>
    </row>
    <row r="8" spans="1:11" x14ac:dyDescent="0.3">
      <c r="A8" s="178" t="s">
        <v>455</v>
      </c>
      <c r="B8" s="168"/>
      <c r="C8" s="168"/>
      <c r="D8" s="168"/>
      <c r="E8" s="168"/>
      <c r="F8" s="168"/>
      <c r="G8" s="168"/>
      <c r="H8" s="152"/>
      <c r="I8" s="1"/>
      <c r="J8" s="1"/>
      <c r="K8" s="1"/>
    </row>
    <row r="9" spans="1:11" x14ac:dyDescent="0.3">
      <c r="A9" s="178" t="s">
        <v>435</v>
      </c>
      <c r="B9" s="168"/>
      <c r="C9" s="168"/>
      <c r="D9" s="168"/>
      <c r="E9" s="168"/>
      <c r="F9" s="168"/>
      <c r="G9" s="168"/>
      <c r="H9" s="152"/>
      <c r="I9" s="1"/>
      <c r="J9" s="1"/>
      <c r="K9" s="1"/>
    </row>
    <row r="10" spans="1:11" x14ac:dyDescent="0.3">
      <c r="A10" s="179" t="s">
        <v>2</v>
      </c>
      <c r="B10" s="180"/>
      <c r="C10" s="181" t="s">
        <v>456</v>
      </c>
      <c r="D10" s="182"/>
      <c r="E10" s="182"/>
      <c r="F10" s="182"/>
      <c r="G10" s="182"/>
      <c r="H10" s="183"/>
      <c r="I10" s="1"/>
      <c r="J10" s="1"/>
      <c r="K10" s="1"/>
    </row>
    <row r="11" spans="1:11" x14ac:dyDescent="0.3">
      <c r="A11" s="169" t="s">
        <v>3</v>
      </c>
      <c r="B11" s="170"/>
      <c r="C11" s="171">
        <v>6</v>
      </c>
      <c r="D11" s="172"/>
      <c r="E11" s="172"/>
      <c r="F11" s="172"/>
      <c r="G11" s="172"/>
      <c r="H11" s="173"/>
      <c r="I11" s="2" t="s">
        <v>4</v>
      </c>
      <c r="J11" s="1"/>
      <c r="K11" s="1"/>
    </row>
    <row r="12" spans="1:11" x14ac:dyDescent="0.3">
      <c r="A12" s="174" t="s">
        <v>436</v>
      </c>
      <c r="B12" s="175"/>
      <c r="C12" s="175"/>
      <c r="D12" s="175"/>
      <c r="E12" s="175"/>
      <c r="F12" s="175"/>
      <c r="G12" s="175"/>
      <c r="H12" s="176"/>
      <c r="I12" s="1"/>
      <c r="J12" s="1"/>
      <c r="K12" s="1"/>
    </row>
    <row r="13" spans="1:11" ht="20.399999999999999" x14ac:dyDescent="0.3">
      <c r="A13" s="158" t="s">
        <v>5</v>
      </c>
      <c r="B13" s="159"/>
      <c r="C13" s="159"/>
      <c r="D13" s="159"/>
      <c r="E13" s="159"/>
      <c r="F13" s="159"/>
      <c r="G13" s="159"/>
      <c r="H13" s="159"/>
      <c r="I13" s="1"/>
      <c r="J13" s="1"/>
      <c r="K13" s="1"/>
    </row>
    <row r="14" spans="1:11" x14ac:dyDescent="0.3">
      <c r="A14" s="155" t="s">
        <v>6</v>
      </c>
      <c r="B14" s="156"/>
      <c r="C14" s="156"/>
      <c r="D14" s="156"/>
      <c r="E14" s="156"/>
      <c r="F14" s="156"/>
      <c r="G14" s="156"/>
      <c r="H14" s="157"/>
      <c r="I14" s="1"/>
      <c r="J14" s="1"/>
      <c r="K14" s="1"/>
    </row>
    <row r="15" spans="1:11" x14ac:dyDescent="0.3">
      <c r="A15" s="153" t="s">
        <v>7</v>
      </c>
      <c r="B15" s="151"/>
      <c r="C15" s="151"/>
      <c r="D15" s="151"/>
      <c r="E15" s="151"/>
      <c r="F15" s="151"/>
      <c r="G15" s="151"/>
      <c r="H15" s="152"/>
      <c r="I15" s="1"/>
      <c r="J15" s="1"/>
      <c r="K15" s="1"/>
    </row>
    <row r="16" spans="1:11" x14ac:dyDescent="0.3">
      <c r="A16" s="150" t="s">
        <v>359</v>
      </c>
      <c r="B16" s="151"/>
      <c r="C16" s="151"/>
      <c r="D16" s="151"/>
      <c r="E16" s="151"/>
      <c r="F16" s="151"/>
      <c r="G16" s="151"/>
      <c r="H16" s="152"/>
      <c r="I16" s="1"/>
      <c r="J16" s="1"/>
      <c r="K16" s="1"/>
    </row>
    <row r="17" spans="1:11" x14ac:dyDescent="0.3">
      <c r="A17" s="150" t="s">
        <v>347</v>
      </c>
      <c r="B17" s="168"/>
      <c r="C17" s="168"/>
      <c r="D17" s="168"/>
      <c r="E17" s="168"/>
      <c r="F17" s="168"/>
      <c r="G17" s="168"/>
      <c r="H17" s="152"/>
      <c r="I17" s="1"/>
      <c r="J17" s="1"/>
      <c r="K17" s="1"/>
    </row>
    <row r="18" spans="1:11" x14ac:dyDescent="0.3">
      <c r="A18" s="153" t="s">
        <v>9</v>
      </c>
      <c r="B18" s="151"/>
      <c r="C18" s="151"/>
      <c r="D18" s="151"/>
      <c r="E18" s="151"/>
      <c r="F18" s="151"/>
      <c r="G18" s="151"/>
      <c r="H18" s="152"/>
      <c r="I18" s="1"/>
      <c r="J18" s="1"/>
      <c r="K18" s="1"/>
    </row>
    <row r="19" spans="1:11" x14ac:dyDescent="0.3">
      <c r="A19" s="153" t="s">
        <v>10</v>
      </c>
      <c r="B19" s="168"/>
      <c r="C19" s="168"/>
      <c r="D19" s="168"/>
      <c r="E19" s="168"/>
      <c r="F19" s="168"/>
      <c r="G19" s="168"/>
      <c r="H19" s="152"/>
      <c r="I19" s="1"/>
      <c r="J19" s="1"/>
      <c r="K19" s="1"/>
    </row>
    <row r="20" spans="1:11" x14ac:dyDescent="0.3">
      <c r="A20" s="153" t="s">
        <v>11</v>
      </c>
      <c r="B20" s="151"/>
      <c r="C20" s="151"/>
      <c r="D20" s="151"/>
      <c r="E20" s="151"/>
      <c r="F20" s="151"/>
      <c r="G20" s="151"/>
      <c r="H20" s="152"/>
      <c r="I20" s="1"/>
      <c r="J20" s="1"/>
      <c r="K20" s="1"/>
    </row>
    <row r="21" spans="1:11" x14ac:dyDescent="0.3">
      <c r="A21" s="162" t="s">
        <v>12</v>
      </c>
      <c r="B21" s="163"/>
      <c r="C21" s="163"/>
      <c r="D21" s="163"/>
      <c r="E21" s="163"/>
      <c r="F21" s="163"/>
      <c r="G21" s="163"/>
      <c r="H21" s="164"/>
      <c r="I21" s="1"/>
      <c r="J21" s="1"/>
      <c r="K21" s="1"/>
    </row>
    <row r="22" spans="1:11" ht="55.2" x14ac:dyDescent="0.3">
      <c r="A22" s="3" t="s">
        <v>13</v>
      </c>
      <c r="B22" s="3" t="s">
        <v>14</v>
      </c>
      <c r="C22" s="4" t="s">
        <v>15</v>
      </c>
      <c r="D22" s="3" t="s">
        <v>16</v>
      </c>
      <c r="E22" s="3" t="s">
        <v>17</v>
      </c>
      <c r="F22" s="3" t="s">
        <v>18</v>
      </c>
      <c r="G22" s="3" t="s">
        <v>19</v>
      </c>
      <c r="H22" s="3" t="s">
        <v>20</v>
      </c>
      <c r="I22" s="1"/>
      <c r="J22" s="1"/>
      <c r="K22" s="1"/>
    </row>
    <row r="23" spans="1:11" x14ac:dyDescent="0.3">
      <c r="A23" s="5">
        <v>1</v>
      </c>
      <c r="B23" s="6" t="s">
        <v>21</v>
      </c>
      <c r="C23" s="9" t="s">
        <v>22</v>
      </c>
      <c r="D23" s="8" t="s">
        <v>23</v>
      </c>
      <c r="E23" s="8">
        <v>1</v>
      </c>
      <c r="F23" s="8" t="s">
        <v>24</v>
      </c>
      <c r="G23" s="8">
        <v>4</v>
      </c>
      <c r="H23" s="9"/>
      <c r="I23" s="1"/>
      <c r="J23" s="1"/>
      <c r="K23" s="1"/>
    </row>
    <row r="24" spans="1:11" x14ac:dyDescent="0.3">
      <c r="A24" s="5">
        <v>2</v>
      </c>
      <c r="B24" s="6" t="s">
        <v>25</v>
      </c>
      <c r="C24" s="9" t="s">
        <v>26</v>
      </c>
      <c r="D24" s="8" t="s">
        <v>23</v>
      </c>
      <c r="E24" s="8">
        <v>1</v>
      </c>
      <c r="F24" s="8" t="s">
        <v>24</v>
      </c>
      <c r="G24" s="8">
        <f>C$11*E24</f>
        <v>6</v>
      </c>
      <c r="H24" s="9"/>
      <c r="I24" s="1"/>
      <c r="J24" s="1"/>
      <c r="K24" s="1"/>
    </row>
    <row r="25" spans="1:11" x14ac:dyDescent="0.3">
      <c r="A25" s="5">
        <v>3</v>
      </c>
      <c r="B25" s="6" t="s">
        <v>27</v>
      </c>
      <c r="C25" s="9" t="s">
        <v>26</v>
      </c>
      <c r="D25" s="8" t="s">
        <v>23</v>
      </c>
      <c r="E25" s="8">
        <v>1</v>
      </c>
      <c r="F25" s="8" t="s">
        <v>24</v>
      </c>
      <c r="G25" s="8">
        <v>2</v>
      </c>
      <c r="H25" s="9"/>
      <c r="I25" s="1"/>
      <c r="J25" s="1"/>
      <c r="K25" s="1"/>
    </row>
    <row r="26" spans="1:11" x14ac:dyDescent="0.3">
      <c r="A26" s="5">
        <v>4</v>
      </c>
      <c r="B26" s="6" t="s">
        <v>28</v>
      </c>
      <c r="C26" s="9" t="s">
        <v>26</v>
      </c>
      <c r="D26" s="8" t="s">
        <v>23</v>
      </c>
      <c r="E26" s="8">
        <v>1</v>
      </c>
      <c r="F26" s="8" t="s">
        <v>24</v>
      </c>
      <c r="G26" s="8">
        <v>1</v>
      </c>
      <c r="H26" s="9"/>
      <c r="I26" s="1"/>
      <c r="J26" s="1"/>
      <c r="K26" s="1"/>
    </row>
    <row r="27" spans="1:11" x14ac:dyDescent="0.3">
      <c r="A27" s="5">
        <v>5</v>
      </c>
      <c r="B27" s="6" t="s">
        <v>30</v>
      </c>
      <c r="C27" s="9" t="s">
        <v>26</v>
      </c>
      <c r="D27" s="8" t="s">
        <v>31</v>
      </c>
      <c r="E27" s="8">
        <v>1</v>
      </c>
      <c r="F27" s="8" t="s">
        <v>24</v>
      </c>
      <c r="G27" s="8">
        <v>2</v>
      </c>
      <c r="H27" s="9"/>
      <c r="I27" s="1"/>
      <c r="J27" s="1"/>
      <c r="K27" s="1"/>
    </row>
    <row r="28" spans="1:11" ht="20.399999999999999" x14ac:dyDescent="0.3">
      <c r="A28" s="158" t="s">
        <v>32</v>
      </c>
      <c r="B28" s="159"/>
      <c r="C28" s="159"/>
      <c r="D28" s="159"/>
      <c r="E28" s="159"/>
      <c r="F28" s="159"/>
      <c r="G28" s="159"/>
      <c r="H28" s="159"/>
      <c r="I28" s="1"/>
      <c r="J28" s="1"/>
      <c r="K28" s="1"/>
    </row>
    <row r="29" spans="1:11" x14ac:dyDescent="0.3">
      <c r="A29" s="155" t="s">
        <v>6</v>
      </c>
      <c r="B29" s="156"/>
      <c r="C29" s="156"/>
      <c r="D29" s="156"/>
      <c r="E29" s="156"/>
      <c r="F29" s="156"/>
      <c r="G29" s="156"/>
      <c r="H29" s="157"/>
      <c r="I29" s="1"/>
      <c r="J29" s="1"/>
      <c r="K29" s="1"/>
    </row>
    <row r="30" spans="1:11" x14ac:dyDescent="0.3">
      <c r="A30" s="150" t="s">
        <v>7</v>
      </c>
      <c r="B30" s="165"/>
      <c r="C30" s="165"/>
      <c r="D30" s="165"/>
      <c r="E30" s="165"/>
      <c r="F30" s="165"/>
      <c r="G30" s="165"/>
      <c r="H30" s="166"/>
      <c r="I30" s="1"/>
      <c r="J30" s="1"/>
      <c r="K30" s="1"/>
    </row>
    <row r="31" spans="1:11" x14ac:dyDescent="0.3">
      <c r="A31" s="150" t="s">
        <v>359</v>
      </c>
      <c r="B31" s="165"/>
      <c r="C31" s="165"/>
      <c r="D31" s="165"/>
      <c r="E31" s="165"/>
      <c r="F31" s="165"/>
      <c r="G31" s="165"/>
      <c r="H31" s="166"/>
      <c r="I31" s="1"/>
      <c r="J31" s="1"/>
      <c r="K31" s="1"/>
    </row>
    <row r="32" spans="1:11" x14ac:dyDescent="0.3">
      <c r="A32" s="150" t="s">
        <v>8</v>
      </c>
      <c r="B32" s="165"/>
      <c r="C32" s="165"/>
      <c r="D32" s="165"/>
      <c r="E32" s="165"/>
      <c r="F32" s="165"/>
      <c r="G32" s="165"/>
      <c r="H32" s="166"/>
      <c r="I32" s="1"/>
      <c r="J32" s="1"/>
      <c r="K32" s="1"/>
    </row>
    <row r="33" spans="1:11" x14ac:dyDescent="0.3">
      <c r="A33" s="150" t="s">
        <v>346</v>
      </c>
      <c r="B33" s="165"/>
      <c r="C33" s="165"/>
      <c r="D33" s="165"/>
      <c r="E33" s="165"/>
      <c r="F33" s="165"/>
      <c r="G33" s="165"/>
      <c r="H33" s="166"/>
      <c r="I33" s="1"/>
      <c r="J33" s="1"/>
      <c r="K33" s="1"/>
    </row>
    <row r="34" spans="1:11" x14ac:dyDescent="0.3">
      <c r="A34" s="150" t="s">
        <v>9</v>
      </c>
      <c r="B34" s="165"/>
      <c r="C34" s="165"/>
      <c r="D34" s="165"/>
      <c r="E34" s="165"/>
      <c r="F34" s="165"/>
      <c r="G34" s="165"/>
      <c r="H34" s="166"/>
      <c r="I34" s="1"/>
      <c r="J34" s="1"/>
      <c r="K34" s="1"/>
    </row>
    <row r="35" spans="1:11" x14ac:dyDescent="0.3">
      <c r="A35" s="150" t="s">
        <v>354</v>
      </c>
      <c r="B35" s="165"/>
      <c r="C35" s="165"/>
      <c r="D35" s="165"/>
      <c r="E35" s="165"/>
      <c r="F35" s="165"/>
      <c r="G35" s="165"/>
      <c r="H35" s="166"/>
      <c r="I35" s="1"/>
      <c r="J35" s="1"/>
      <c r="K35" s="1"/>
    </row>
    <row r="36" spans="1:11" x14ac:dyDescent="0.3">
      <c r="A36" s="150" t="s">
        <v>11</v>
      </c>
      <c r="B36" s="165"/>
      <c r="C36" s="165"/>
      <c r="D36" s="165"/>
      <c r="E36" s="165"/>
      <c r="F36" s="165"/>
      <c r="G36" s="165"/>
      <c r="H36" s="166"/>
      <c r="I36" s="1"/>
      <c r="J36" s="1"/>
      <c r="K36" s="1"/>
    </row>
    <row r="37" spans="1:11" x14ac:dyDescent="0.3">
      <c r="A37" s="150" t="s">
        <v>12</v>
      </c>
      <c r="B37" s="167"/>
      <c r="C37" s="167"/>
      <c r="D37" s="167"/>
      <c r="E37" s="167"/>
      <c r="F37" s="167"/>
      <c r="G37" s="167"/>
      <c r="H37" s="166"/>
      <c r="I37" s="1"/>
      <c r="J37" s="1"/>
      <c r="K37" s="1"/>
    </row>
    <row r="38" spans="1:11" ht="55.2" x14ac:dyDescent="0.3">
      <c r="A38" s="12" t="s">
        <v>13</v>
      </c>
      <c r="B38" s="8" t="s">
        <v>14</v>
      </c>
      <c r="C38" s="8" t="s">
        <v>15</v>
      </c>
      <c r="D38" s="8" t="s">
        <v>16</v>
      </c>
      <c r="E38" s="8" t="s">
        <v>17</v>
      </c>
      <c r="F38" s="8" t="s">
        <v>18</v>
      </c>
      <c r="G38" s="8" t="s">
        <v>19</v>
      </c>
      <c r="H38" s="8" t="s">
        <v>20</v>
      </c>
      <c r="I38" s="1"/>
      <c r="J38" s="1"/>
      <c r="K38" s="1"/>
    </row>
    <row r="39" spans="1:11" ht="124.8" x14ac:dyDescent="0.3">
      <c r="A39" s="5">
        <v>1</v>
      </c>
      <c r="B39" s="6" t="s">
        <v>34</v>
      </c>
      <c r="C39" s="9" t="s">
        <v>35</v>
      </c>
      <c r="D39" s="8" t="s">
        <v>29</v>
      </c>
      <c r="E39" s="8">
        <v>1</v>
      </c>
      <c r="F39" s="8" t="s">
        <v>33</v>
      </c>
      <c r="G39" s="8">
        <f t="shared" ref="G39:G48" si="0">E39</f>
        <v>1</v>
      </c>
      <c r="H39" s="9"/>
      <c r="I39" s="1"/>
      <c r="J39" s="1"/>
      <c r="K39" s="1"/>
    </row>
    <row r="40" spans="1:11" ht="28.2" x14ac:dyDescent="0.3">
      <c r="A40" s="5">
        <v>2</v>
      </c>
      <c r="B40" s="6" t="s">
        <v>36</v>
      </c>
      <c r="C40" s="9" t="s">
        <v>37</v>
      </c>
      <c r="D40" s="8" t="s">
        <v>29</v>
      </c>
      <c r="E40" s="8">
        <v>1</v>
      </c>
      <c r="F40" s="8" t="s">
        <v>33</v>
      </c>
      <c r="G40" s="8">
        <f t="shared" si="0"/>
        <v>1</v>
      </c>
      <c r="H40" s="9"/>
      <c r="I40" s="1"/>
      <c r="J40" s="1"/>
      <c r="K40" s="1"/>
    </row>
    <row r="41" spans="1:11" x14ac:dyDescent="0.3">
      <c r="A41" s="5">
        <v>3</v>
      </c>
      <c r="B41" s="6" t="s">
        <v>38</v>
      </c>
      <c r="C41" s="9" t="s">
        <v>414</v>
      </c>
      <c r="D41" s="8" t="s">
        <v>29</v>
      </c>
      <c r="E41" s="8">
        <v>1</v>
      </c>
      <c r="F41" s="8" t="s">
        <v>33</v>
      </c>
      <c r="G41" s="8">
        <f t="shared" si="0"/>
        <v>1</v>
      </c>
      <c r="H41" s="9"/>
      <c r="I41" s="1"/>
      <c r="J41" s="1"/>
      <c r="K41" s="1"/>
    </row>
    <row r="42" spans="1:11" x14ac:dyDescent="0.3">
      <c r="A42" s="5">
        <v>4</v>
      </c>
      <c r="B42" s="6" t="s">
        <v>39</v>
      </c>
      <c r="C42" s="9" t="s">
        <v>413</v>
      </c>
      <c r="D42" s="8" t="s">
        <v>29</v>
      </c>
      <c r="E42" s="8">
        <v>1</v>
      </c>
      <c r="F42" s="8" t="s">
        <v>33</v>
      </c>
      <c r="G42" s="8">
        <f t="shared" si="0"/>
        <v>1</v>
      </c>
      <c r="H42" s="9"/>
      <c r="I42" s="1"/>
      <c r="J42" s="1"/>
      <c r="K42" s="1"/>
    </row>
    <row r="43" spans="1:11" ht="55.8" x14ac:dyDescent="0.3">
      <c r="A43" s="5">
        <v>5</v>
      </c>
      <c r="B43" s="6" t="s">
        <v>411</v>
      </c>
      <c r="C43" s="9" t="s">
        <v>415</v>
      </c>
      <c r="D43" s="8" t="s">
        <v>29</v>
      </c>
      <c r="E43" s="8">
        <v>1</v>
      </c>
      <c r="F43" s="8" t="s">
        <v>33</v>
      </c>
      <c r="G43" s="8">
        <f t="shared" si="0"/>
        <v>1</v>
      </c>
      <c r="H43" s="9"/>
      <c r="I43" s="1"/>
      <c r="J43" s="1"/>
      <c r="K43" s="1"/>
    </row>
    <row r="44" spans="1:11" x14ac:dyDescent="0.3">
      <c r="A44" s="5">
        <v>6</v>
      </c>
      <c r="B44" s="6" t="s">
        <v>412</v>
      </c>
      <c r="C44" s="9" t="s">
        <v>416</v>
      </c>
      <c r="D44" s="8" t="s">
        <v>29</v>
      </c>
      <c r="E44" s="8">
        <v>1</v>
      </c>
      <c r="F44" s="8" t="s">
        <v>33</v>
      </c>
      <c r="G44" s="8">
        <f t="shared" si="0"/>
        <v>1</v>
      </c>
      <c r="H44" s="9"/>
      <c r="I44" s="1"/>
      <c r="J44" s="1"/>
      <c r="K44" s="1"/>
    </row>
    <row r="45" spans="1:11" x14ac:dyDescent="0.3">
      <c r="A45" s="5">
        <v>7</v>
      </c>
      <c r="B45" s="6" t="s">
        <v>41</v>
      </c>
      <c r="C45" s="9" t="s">
        <v>417</v>
      </c>
      <c r="D45" s="8" t="s">
        <v>29</v>
      </c>
      <c r="E45" s="8">
        <v>1</v>
      </c>
      <c r="F45" s="8" t="s">
        <v>33</v>
      </c>
      <c r="G45" s="8">
        <f t="shared" si="0"/>
        <v>1</v>
      </c>
      <c r="H45" s="9"/>
      <c r="I45" s="1"/>
      <c r="J45" s="1"/>
      <c r="K45" s="1"/>
    </row>
    <row r="46" spans="1:11" ht="69.599999999999994" x14ac:dyDescent="0.3">
      <c r="A46" s="5">
        <v>8</v>
      </c>
      <c r="B46" s="6" t="s">
        <v>437</v>
      </c>
      <c r="C46" s="9" t="s">
        <v>43</v>
      </c>
      <c r="D46" s="8" t="s">
        <v>44</v>
      </c>
      <c r="E46" s="8">
        <v>1</v>
      </c>
      <c r="F46" s="8" t="s">
        <v>33</v>
      </c>
      <c r="G46" s="8">
        <f t="shared" si="0"/>
        <v>1</v>
      </c>
      <c r="H46" s="9"/>
      <c r="I46" s="1"/>
      <c r="J46" s="1"/>
      <c r="K46" s="1"/>
    </row>
    <row r="47" spans="1:11" ht="55.2" x14ac:dyDescent="0.3">
      <c r="A47" s="5">
        <v>9</v>
      </c>
      <c r="B47" s="6" t="s">
        <v>45</v>
      </c>
      <c r="C47" s="13" t="s">
        <v>381</v>
      </c>
      <c r="D47" s="8" t="s">
        <v>44</v>
      </c>
      <c r="E47" s="8">
        <v>1</v>
      </c>
      <c r="F47" s="8" t="s">
        <v>33</v>
      </c>
      <c r="G47" s="8">
        <f t="shared" si="0"/>
        <v>1</v>
      </c>
      <c r="H47" s="9"/>
      <c r="I47" s="1"/>
      <c r="J47" s="1"/>
      <c r="K47" s="1"/>
    </row>
    <row r="48" spans="1:11" ht="42" x14ac:dyDescent="0.3">
      <c r="A48" s="5">
        <v>10</v>
      </c>
      <c r="B48" s="6" t="s">
        <v>46</v>
      </c>
      <c r="C48" s="9" t="s">
        <v>47</v>
      </c>
      <c r="D48" s="8" t="s">
        <v>44</v>
      </c>
      <c r="E48" s="8">
        <v>1</v>
      </c>
      <c r="F48" s="8" t="s">
        <v>33</v>
      </c>
      <c r="G48" s="8">
        <f t="shared" si="0"/>
        <v>1</v>
      </c>
      <c r="H48" s="9"/>
      <c r="I48" s="1"/>
      <c r="J48" s="1"/>
      <c r="K48" s="1"/>
    </row>
    <row r="49" spans="1:11" ht="69" x14ac:dyDescent="0.3">
      <c r="A49" s="5">
        <v>11</v>
      </c>
      <c r="B49" s="14" t="s">
        <v>50</v>
      </c>
      <c r="C49" s="13" t="s">
        <v>49</v>
      </c>
      <c r="D49" s="8" t="s">
        <v>44</v>
      </c>
      <c r="E49" s="8">
        <v>1</v>
      </c>
      <c r="F49" s="8" t="s">
        <v>33</v>
      </c>
      <c r="G49" s="8">
        <v>1</v>
      </c>
      <c r="H49" s="9"/>
      <c r="I49" s="1"/>
      <c r="J49" s="1"/>
      <c r="K49" s="1"/>
    </row>
    <row r="50" spans="1:11" x14ac:dyDescent="0.3">
      <c r="A50" s="5">
        <v>12</v>
      </c>
      <c r="B50" s="6" t="s">
        <v>21</v>
      </c>
      <c r="C50" s="9" t="s">
        <v>22</v>
      </c>
      <c r="D50" s="8" t="s">
        <v>23</v>
      </c>
      <c r="E50" s="134">
        <v>2</v>
      </c>
      <c r="F50" s="134" t="s">
        <v>33</v>
      </c>
      <c r="G50" s="134">
        <v>2</v>
      </c>
      <c r="H50" s="9"/>
      <c r="I50" s="1"/>
      <c r="J50" s="1"/>
      <c r="K50" s="1"/>
    </row>
    <row r="51" spans="1:11" x14ac:dyDescent="0.3">
      <c r="A51" s="5">
        <v>13</v>
      </c>
      <c r="B51" s="6" t="s">
        <v>51</v>
      </c>
      <c r="C51" s="9" t="s">
        <v>26</v>
      </c>
      <c r="D51" s="8" t="s">
        <v>23</v>
      </c>
      <c r="E51" s="134">
        <v>2</v>
      </c>
      <c r="F51" s="134" t="s">
        <v>33</v>
      </c>
      <c r="G51" s="134">
        <v>2</v>
      </c>
      <c r="H51" s="9"/>
      <c r="I51" s="1"/>
      <c r="J51" s="1"/>
      <c r="K51" s="1"/>
    </row>
    <row r="52" spans="1:11" ht="20.399999999999999" x14ac:dyDescent="0.3">
      <c r="A52" s="158" t="s">
        <v>52</v>
      </c>
      <c r="B52" s="154"/>
      <c r="C52" s="154"/>
      <c r="D52" s="154"/>
      <c r="E52" s="154"/>
      <c r="F52" s="154"/>
      <c r="G52" s="154"/>
      <c r="H52" s="154"/>
      <c r="I52" s="1"/>
      <c r="J52" s="1"/>
      <c r="K52" s="1"/>
    </row>
    <row r="53" spans="1:11" x14ac:dyDescent="0.3">
      <c r="A53" s="155" t="s">
        <v>6</v>
      </c>
      <c r="B53" s="156"/>
      <c r="C53" s="156"/>
      <c r="D53" s="156"/>
      <c r="E53" s="156"/>
      <c r="F53" s="156"/>
      <c r="G53" s="156"/>
      <c r="H53" s="157"/>
      <c r="I53" s="1"/>
      <c r="J53" s="1"/>
      <c r="K53" s="1"/>
    </row>
    <row r="54" spans="1:11" x14ac:dyDescent="0.3">
      <c r="A54" s="153" t="s">
        <v>362</v>
      </c>
      <c r="B54" s="151"/>
      <c r="C54" s="151"/>
      <c r="D54" s="151"/>
      <c r="E54" s="151"/>
      <c r="F54" s="151"/>
      <c r="G54" s="151"/>
      <c r="H54" s="152"/>
      <c r="I54" s="1"/>
      <c r="J54" s="1"/>
      <c r="K54" s="1"/>
    </row>
    <row r="55" spans="1:11" x14ac:dyDescent="0.3">
      <c r="A55" s="150" t="s">
        <v>360</v>
      </c>
      <c r="B55" s="151"/>
      <c r="C55" s="151"/>
      <c r="D55" s="151"/>
      <c r="E55" s="151"/>
      <c r="F55" s="151"/>
      <c r="G55" s="151"/>
      <c r="H55" s="152"/>
      <c r="I55" s="1"/>
      <c r="J55" s="1"/>
      <c r="K55" s="1"/>
    </row>
    <row r="56" spans="1:11" x14ac:dyDescent="0.3">
      <c r="A56" s="150" t="s">
        <v>348</v>
      </c>
      <c r="B56" s="151"/>
      <c r="C56" s="151"/>
      <c r="D56" s="151"/>
      <c r="E56" s="151"/>
      <c r="F56" s="151"/>
      <c r="G56" s="151"/>
      <c r="H56" s="152"/>
      <c r="I56" s="1"/>
      <c r="J56" s="1"/>
      <c r="K56" s="1"/>
    </row>
    <row r="57" spans="1:11" x14ac:dyDescent="0.3">
      <c r="A57" s="153" t="s">
        <v>9</v>
      </c>
      <c r="B57" s="151"/>
      <c r="C57" s="151"/>
      <c r="D57" s="151"/>
      <c r="E57" s="151"/>
      <c r="F57" s="151"/>
      <c r="G57" s="151"/>
      <c r="H57" s="152"/>
      <c r="I57" s="1"/>
      <c r="J57" s="1"/>
      <c r="K57" s="1"/>
    </row>
    <row r="58" spans="1:11" x14ac:dyDescent="0.3">
      <c r="A58" s="150" t="s">
        <v>349</v>
      </c>
      <c r="B58" s="151"/>
      <c r="C58" s="151"/>
      <c r="D58" s="151"/>
      <c r="E58" s="151"/>
      <c r="F58" s="151"/>
      <c r="G58" s="151"/>
      <c r="H58" s="152"/>
      <c r="I58" s="1"/>
      <c r="J58" s="1"/>
      <c r="K58" s="1"/>
    </row>
    <row r="59" spans="1:11" x14ac:dyDescent="0.3">
      <c r="A59" s="153" t="s">
        <v>11</v>
      </c>
      <c r="B59" s="151"/>
      <c r="C59" s="151"/>
      <c r="D59" s="151"/>
      <c r="E59" s="151"/>
      <c r="F59" s="151"/>
      <c r="G59" s="151"/>
      <c r="H59" s="152"/>
      <c r="I59" s="1"/>
      <c r="J59" s="1"/>
      <c r="K59" s="1"/>
    </row>
    <row r="60" spans="1:11" x14ac:dyDescent="0.3">
      <c r="A60" s="162" t="s">
        <v>12</v>
      </c>
      <c r="B60" s="163"/>
      <c r="C60" s="163"/>
      <c r="D60" s="163"/>
      <c r="E60" s="163"/>
      <c r="F60" s="163"/>
      <c r="G60" s="163"/>
      <c r="H60" s="164"/>
      <c r="I60" s="1"/>
      <c r="J60" s="1"/>
      <c r="K60" s="1"/>
    </row>
    <row r="61" spans="1:11" ht="55.2" x14ac:dyDescent="0.3">
      <c r="A61" s="15" t="s">
        <v>13</v>
      </c>
      <c r="B61" s="4" t="s">
        <v>14</v>
      </c>
      <c r="C61" s="4" t="s">
        <v>15</v>
      </c>
      <c r="D61" s="4" t="s">
        <v>16</v>
      </c>
      <c r="E61" s="4" t="s">
        <v>17</v>
      </c>
      <c r="F61" s="4" t="s">
        <v>18</v>
      </c>
      <c r="G61" s="4" t="s">
        <v>19</v>
      </c>
      <c r="H61" s="4" t="s">
        <v>20</v>
      </c>
      <c r="I61" s="1"/>
      <c r="J61" s="1"/>
      <c r="K61" s="1"/>
    </row>
    <row r="62" spans="1:11" ht="55.8" x14ac:dyDescent="0.3">
      <c r="A62" s="16">
        <v>1</v>
      </c>
      <c r="B62" s="17" t="s">
        <v>55</v>
      </c>
      <c r="C62" s="74" t="s">
        <v>40</v>
      </c>
      <c r="D62" s="30" t="s">
        <v>29</v>
      </c>
      <c r="E62" s="30">
        <v>1</v>
      </c>
      <c r="F62" s="30" t="s">
        <v>33</v>
      </c>
      <c r="G62" s="30">
        <v>1</v>
      </c>
      <c r="H62" s="58"/>
      <c r="I62" s="1"/>
      <c r="J62" s="1"/>
      <c r="K62" s="1"/>
    </row>
    <row r="63" spans="1:11" x14ac:dyDescent="0.3">
      <c r="A63" s="16">
        <v>2</v>
      </c>
      <c r="B63" s="21" t="s">
        <v>56</v>
      </c>
      <c r="C63" s="9" t="s">
        <v>416</v>
      </c>
      <c r="D63" s="67" t="s">
        <v>29</v>
      </c>
      <c r="E63" s="30">
        <v>2</v>
      </c>
      <c r="F63" s="30" t="s">
        <v>33</v>
      </c>
      <c r="G63" s="30">
        <v>2</v>
      </c>
      <c r="H63" s="58"/>
      <c r="I63" s="1"/>
      <c r="J63" s="1"/>
      <c r="K63" s="1"/>
    </row>
    <row r="64" spans="1:11" x14ac:dyDescent="0.3">
      <c r="A64" s="16">
        <v>3</v>
      </c>
      <c r="B64" s="22" t="s">
        <v>57</v>
      </c>
      <c r="C64" s="9" t="s">
        <v>417</v>
      </c>
      <c r="D64" s="67" t="s">
        <v>29</v>
      </c>
      <c r="E64" s="30">
        <v>1</v>
      </c>
      <c r="F64" s="30" t="s">
        <v>33</v>
      </c>
      <c r="G64" s="30">
        <v>1</v>
      </c>
      <c r="H64" s="58"/>
      <c r="I64" s="1"/>
      <c r="J64" s="1"/>
      <c r="K64" s="1"/>
    </row>
    <row r="65" spans="1:11" x14ac:dyDescent="0.3">
      <c r="A65" s="16">
        <v>4</v>
      </c>
      <c r="B65" s="23" t="s">
        <v>21</v>
      </c>
      <c r="C65" s="9" t="s">
        <v>22</v>
      </c>
      <c r="D65" s="67" t="s">
        <v>23</v>
      </c>
      <c r="E65" s="30">
        <v>1</v>
      </c>
      <c r="F65" s="30" t="s">
        <v>33</v>
      </c>
      <c r="G65" s="30">
        <v>4</v>
      </c>
      <c r="H65" s="71"/>
      <c r="I65" s="1"/>
      <c r="J65" s="1"/>
      <c r="K65" s="1"/>
    </row>
    <row r="66" spans="1:11" x14ac:dyDescent="0.3">
      <c r="A66" s="16">
        <v>5</v>
      </c>
      <c r="B66" s="21" t="s">
        <v>51</v>
      </c>
      <c r="C66" s="9" t="s">
        <v>418</v>
      </c>
      <c r="D66" s="67" t="s">
        <v>23</v>
      </c>
      <c r="E66" s="30">
        <v>1</v>
      </c>
      <c r="F66" s="30" t="s">
        <v>33</v>
      </c>
      <c r="G66" s="30">
        <v>12</v>
      </c>
      <c r="H66" s="71"/>
      <c r="I66" s="1"/>
      <c r="J66" s="1"/>
      <c r="K66" s="1"/>
    </row>
    <row r="67" spans="1:11" x14ac:dyDescent="0.3">
      <c r="A67" s="16">
        <v>6</v>
      </c>
      <c r="B67" s="21" t="s">
        <v>58</v>
      </c>
      <c r="C67" s="9" t="s">
        <v>419</v>
      </c>
      <c r="D67" s="67" t="s">
        <v>23</v>
      </c>
      <c r="E67" s="30">
        <v>1</v>
      </c>
      <c r="F67" s="30" t="s">
        <v>33</v>
      </c>
      <c r="G67" s="30">
        <v>2</v>
      </c>
      <c r="H67" s="71"/>
      <c r="I67" s="1"/>
      <c r="J67" s="1"/>
      <c r="K67" s="1"/>
    </row>
    <row r="68" spans="1:11" x14ac:dyDescent="0.3">
      <c r="A68" s="16">
        <v>7</v>
      </c>
      <c r="B68" s="21" t="s">
        <v>27</v>
      </c>
      <c r="C68" s="9" t="s">
        <v>420</v>
      </c>
      <c r="D68" s="67" t="s">
        <v>23</v>
      </c>
      <c r="E68" s="30">
        <v>1</v>
      </c>
      <c r="F68" s="30" t="s">
        <v>33</v>
      </c>
      <c r="G68" s="30">
        <v>2</v>
      </c>
      <c r="H68" s="71"/>
      <c r="I68" s="1"/>
      <c r="J68" s="1"/>
      <c r="K68" s="1"/>
    </row>
    <row r="69" spans="1:11" x14ac:dyDescent="0.3">
      <c r="A69" s="16">
        <v>8</v>
      </c>
      <c r="B69" s="21" t="s">
        <v>30</v>
      </c>
      <c r="C69" s="9" t="s">
        <v>421</v>
      </c>
      <c r="D69" s="67" t="s">
        <v>23</v>
      </c>
      <c r="E69" s="30">
        <v>1</v>
      </c>
      <c r="F69" s="30" t="s">
        <v>33</v>
      </c>
      <c r="G69" s="30">
        <v>2</v>
      </c>
      <c r="H69" s="71"/>
      <c r="I69" s="1"/>
      <c r="J69" s="1"/>
      <c r="K69" s="1"/>
    </row>
    <row r="70" spans="1:11" x14ac:dyDescent="0.3">
      <c r="A70" s="16">
        <v>9</v>
      </c>
      <c r="B70" s="22" t="s">
        <v>59</v>
      </c>
      <c r="C70" s="9" t="s">
        <v>60</v>
      </c>
      <c r="D70" s="135" t="s">
        <v>23</v>
      </c>
      <c r="E70" s="3">
        <v>1</v>
      </c>
      <c r="F70" s="3" t="s">
        <v>33</v>
      </c>
      <c r="G70" s="3">
        <v>1</v>
      </c>
      <c r="H70" s="136"/>
      <c r="I70" s="1"/>
      <c r="J70" s="1"/>
      <c r="K70" s="1"/>
    </row>
    <row r="71" spans="1:11" x14ac:dyDescent="0.3">
      <c r="A71" s="16">
        <v>10</v>
      </c>
      <c r="B71" s="24" t="s">
        <v>61</v>
      </c>
      <c r="C71" s="28" t="s">
        <v>62</v>
      </c>
      <c r="D71" s="8" t="s">
        <v>29</v>
      </c>
      <c r="E71" s="8">
        <v>1</v>
      </c>
      <c r="F71" s="8" t="s">
        <v>33</v>
      </c>
      <c r="G71" s="8">
        <v>1</v>
      </c>
      <c r="H71" s="28"/>
      <c r="I71" s="1"/>
      <c r="J71" s="1"/>
      <c r="K71" s="1"/>
    </row>
    <row r="72" spans="1:11" x14ac:dyDescent="0.3">
      <c r="A72" s="16">
        <v>11</v>
      </c>
      <c r="B72" s="24" t="s">
        <v>63</v>
      </c>
      <c r="C72" s="9" t="s">
        <v>422</v>
      </c>
      <c r="D72" s="8" t="s">
        <v>29</v>
      </c>
      <c r="E72" s="8">
        <v>2</v>
      </c>
      <c r="F72" s="8" t="s">
        <v>33</v>
      </c>
      <c r="G72" s="8">
        <v>2</v>
      </c>
      <c r="H72" s="28"/>
      <c r="I72" s="1"/>
      <c r="J72" s="1"/>
      <c r="K72" s="1"/>
    </row>
    <row r="73" spans="1:11" x14ac:dyDescent="0.3">
      <c r="A73" s="16">
        <v>12</v>
      </c>
      <c r="B73" s="24" t="s">
        <v>64</v>
      </c>
      <c r="C73" s="9" t="s">
        <v>423</v>
      </c>
      <c r="D73" s="8" t="s">
        <v>29</v>
      </c>
      <c r="E73" s="8">
        <v>1</v>
      </c>
      <c r="F73" s="8" t="s">
        <v>33</v>
      </c>
      <c r="G73" s="8">
        <v>2</v>
      </c>
      <c r="H73" s="28"/>
      <c r="I73" s="1"/>
      <c r="J73" s="1"/>
      <c r="K73" s="1"/>
    </row>
    <row r="74" spans="1:11" x14ac:dyDescent="0.3">
      <c r="A74" s="1"/>
      <c r="B74" s="1"/>
      <c r="C74" s="137"/>
      <c r="D74" s="137"/>
      <c r="E74" s="137"/>
      <c r="F74" s="137"/>
      <c r="G74" s="137"/>
      <c r="H74" s="137"/>
      <c r="I74" s="1"/>
      <c r="J74" s="1"/>
      <c r="K74" s="1"/>
    </row>
    <row r="75" spans="1:11" ht="20.399999999999999" x14ac:dyDescent="0.3">
      <c r="A75" s="160" t="s">
        <v>65</v>
      </c>
      <c r="B75" s="161"/>
      <c r="C75" s="161"/>
      <c r="D75" s="161"/>
      <c r="E75" s="161"/>
      <c r="F75" s="161"/>
      <c r="G75" s="161"/>
      <c r="H75" s="161"/>
      <c r="I75" s="1"/>
      <c r="J75" s="1"/>
      <c r="K75" s="1"/>
    </row>
    <row r="76" spans="1:11" x14ac:dyDescent="0.3">
      <c r="A76" s="155" t="s">
        <v>6</v>
      </c>
      <c r="B76" s="156"/>
      <c r="C76" s="156"/>
      <c r="D76" s="156"/>
      <c r="E76" s="156"/>
      <c r="F76" s="156"/>
      <c r="G76" s="156"/>
      <c r="H76" s="157"/>
      <c r="I76" s="1"/>
      <c r="J76" s="1"/>
      <c r="K76" s="1"/>
    </row>
    <row r="77" spans="1:11" x14ac:dyDescent="0.3">
      <c r="A77" s="153" t="s">
        <v>53</v>
      </c>
      <c r="B77" s="151"/>
      <c r="C77" s="151"/>
      <c r="D77" s="151"/>
      <c r="E77" s="151"/>
      <c r="F77" s="151"/>
      <c r="G77" s="151"/>
      <c r="H77" s="152"/>
      <c r="I77" s="1"/>
      <c r="J77" s="1"/>
      <c r="K77" s="1"/>
    </row>
    <row r="78" spans="1:11" x14ac:dyDescent="0.3">
      <c r="A78" s="150" t="s">
        <v>360</v>
      </c>
      <c r="B78" s="151"/>
      <c r="C78" s="151"/>
      <c r="D78" s="151"/>
      <c r="E78" s="151"/>
      <c r="F78" s="151"/>
      <c r="G78" s="151"/>
      <c r="H78" s="152"/>
      <c r="I78" s="1"/>
      <c r="J78" s="1"/>
      <c r="K78" s="1"/>
    </row>
    <row r="79" spans="1:11" x14ac:dyDescent="0.3">
      <c r="A79" s="153" t="s">
        <v>8</v>
      </c>
      <c r="B79" s="151"/>
      <c r="C79" s="151"/>
      <c r="D79" s="151"/>
      <c r="E79" s="151"/>
      <c r="F79" s="151"/>
      <c r="G79" s="151"/>
      <c r="H79" s="152"/>
      <c r="I79" s="1"/>
      <c r="J79" s="1"/>
      <c r="K79" s="1"/>
    </row>
    <row r="80" spans="1:11" x14ac:dyDescent="0.3">
      <c r="A80" s="150" t="s">
        <v>348</v>
      </c>
      <c r="B80" s="151"/>
      <c r="C80" s="151"/>
      <c r="D80" s="151"/>
      <c r="E80" s="151"/>
      <c r="F80" s="151"/>
      <c r="G80" s="151"/>
      <c r="H80" s="152"/>
      <c r="I80" s="1"/>
      <c r="J80" s="1"/>
      <c r="K80" s="1"/>
    </row>
    <row r="81" spans="1:11" x14ac:dyDescent="0.3">
      <c r="A81" s="153" t="s">
        <v>9</v>
      </c>
      <c r="B81" s="151"/>
      <c r="C81" s="151"/>
      <c r="D81" s="151"/>
      <c r="E81" s="151"/>
      <c r="F81" s="151"/>
      <c r="G81" s="151"/>
      <c r="H81" s="152"/>
      <c r="I81" s="1"/>
      <c r="J81" s="1"/>
      <c r="K81" s="1"/>
    </row>
    <row r="82" spans="1:11" x14ac:dyDescent="0.3">
      <c r="A82" s="150" t="s">
        <v>353</v>
      </c>
      <c r="B82" s="151"/>
      <c r="C82" s="151"/>
      <c r="D82" s="151"/>
      <c r="E82" s="151"/>
      <c r="F82" s="151"/>
      <c r="G82" s="151"/>
      <c r="H82" s="152"/>
      <c r="I82" s="1"/>
      <c r="J82" s="1"/>
      <c r="K82" s="1"/>
    </row>
    <row r="83" spans="1:11" x14ac:dyDescent="0.3">
      <c r="A83" s="153" t="s">
        <v>11</v>
      </c>
      <c r="B83" s="151"/>
      <c r="C83" s="151"/>
      <c r="D83" s="151"/>
      <c r="E83" s="151"/>
      <c r="F83" s="151"/>
      <c r="G83" s="151"/>
      <c r="H83" s="152"/>
      <c r="I83" s="1"/>
      <c r="J83" s="1"/>
      <c r="K83" s="1"/>
    </row>
    <row r="84" spans="1:11" x14ac:dyDescent="0.3">
      <c r="A84" s="153" t="s">
        <v>12</v>
      </c>
      <c r="B84" s="154"/>
      <c r="C84" s="154"/>
      <c r="D84" s="154"/>
      <c r="E84" s="154"/>
      <c r="F84" s="154"/>
      <c r="G84" s="154"/>
      <c r="H84" s="152"/>
      <c r="I84" s="1"/>
      <c r="J84" s="1"/>
      <c r="K84" s="1"/>
    </row>
    <row r="85" spans="1:11" ht="55.2" x14ac:dyDescent="0.3">
      <c r="A85" s="12" t="s">
        <v>13</v>
      </c>
      <c r="B85" s="8" t="s">
        <v>14</v>
      </c>
      <c r="C85" s="26" t="s">
        <v>15</v>
      </c>
      <c r="D85" s="8" t="s">
        <v>16</v>
      </c>
      <c r="E85" s="8" t="s">
        <v>17</v>
      </c>
      <c r="F85" s="8" t="s">
        <v>18</v>
      </c>
      <c r="G85" s="8" t="s">
        <v>19</v>
      </c>
      <c r="H85" s="8" t="s">
        <v>20</v>
      </c>
      <c r="I85" s="1"/>
      <c r="J85" s="1"/>
      <c r="K85" s="1"/>
    </row>
    <row r="86" spans="1:11" ht="124.8" x14ac:dyDescent="0.3">
      <c r="A86" s="5">
        <v>1</v>
      </c>
      <c r="B86" s="27" t="s">
        <v>66</v>
      </c>
      <c r="C86" s="79" t="s">
        <v>35</v>
      </c>
      <c r="D86" s="117" t="s">
        <v>29</v>
      </c>
      <c r="E86" s="8">
        <v>1</v>
      </c>
      <c r="F86" s="8" t="s">
        <v>33</v>
      </c>
      <c r="G86" s="8">
        <v>1</v>
      </c>
      <c r="H86" s="9"/>
      <c r="I86" s="1"/>
      <c r="J86" s="1"/>
      <c r="K86" s="1"/>
    </row>
    <row r="87" spans="1:11" ht="28.2" x14ac:dyDescent="0.3">
      <c r="A87" s="5">
        <v>2</v>
      </c>
      <c r="B87" s="6" t="s">
        <v>54</v>
      </c>
      <c r="C87" s="9" t="s">
        <v>424</v>
      </c>
      <c r="D87" s="8" t="s">
        <v>29</v>
      </c>
      <c r="E87" s="8">
        <v>1</v>
      </c>
      <c r="F87" s="8"/>
      <c r="G87" s="8"/>
      <c r="H87" s="9"/>
      <c r="I87" s="1"/>
      <c r="J87" s="1"/>
      <c r="K87" s="1"/>
    </row>
    <row r="88" spans="1:11" x14ac:dyDescent="0.3">
      <c r="A88" s="5">
        <v>3</v>
      </c>
      <c r="B88" s="6" t="s">
        <v>67</v>
      </c>
      <c r="C88" s="9" t="s">
        <v>425</v>
      </c>
      <c r="D88" s="8" t="s">
        <v>29</v>
      </c>
      <c r="E88" s="8">
        <v>1</v>
      </c>
      <c r="F88" s="8" t="s">
        <v>33</v>
      </c>
      <c r="G88" s="8">
        <v>1</v>
      </c>
      <c r="H88" s="9"/>
      <c r="I88" s="1"/>
      <c r="J88" s="1"/>
      <c r="K88" s="1"/>
    </row>
    <row r="89" spans="1:11" x14ac:dyDescent="0.3">
      <c r="A89" s="5">
        <v>4</v>
      </c>
      <c r="B89" s="6" t="s">
        <v>68</v>
      </c>
      <c r="C89" s="28" t="s">
        <v>62</v>
      </c>
      <c r="D89" s="8" t="s">
        <v>29</v>
      </c>
      <c r="E89" s="8">
        <v>1</v>
      </c>
      <c r="F89" s="8" t="s">
        <v>33</v>
      </c>
      <c r="G89" s="8">
        <v>1</v>
      </c>
      <c r="H89" s="9"/>
      <c r="I89" s="1"/>
      <c r="J89" s="1"/>
      <c r="K89" s="1"/>
    </row>
    <row r="90" spans="1:11" x14ac:dyDescent="0.3">
      <c r="A90" s="5">
        <v>5</v>
      </c>
      <c r="B90" s="6" t="s">
        <v>69</v>
      </c>
      <c r="C90" s="9" t="s">
        <v>426</v>
      </c>
      <c r="D90" s="8" t="s">
        <v>29</v>
      </c>
      <c r="E90" s="8">
        <v>1</v>
      </c>
      <c r="F90" s="8" t="s">
        <v>33</v>
      </c>
      <c r="G90" s="8">
        <v>1</v>
      </c>
      <c r="H90" s="9"/>
      <c r="I90" s="1"/>
      <c r="J90" s="1"/>
      <c r="K90" s="1"/>
    </row>
    <row r="91" spans="1:11" ht="69.599999999999994" x14ac:dyDescent="0.3">
      <c r="A91" s="5">
        <v>6</v>
      </c>
      <c r="B91" s="6" t="s">
        <v>437</v>
      </c>
      <c r="C91" s="9" t="s">
        <v>43</v>
      </c>
      <c r="D91" s="8" t="s">
        <v>44</v>
      </c>
      <c r="E91" s="8">
        <v>1</v>
      </c>
      <c r="F91" s="8" t="s">
        <v>33</v>
      </c>
      <c r="G91" s="8">
        <f t="shared" ref="G91:G93" si="1">E91</f>
        <v>1</v>
      </c>
      <c r="H91" s="28"/>
      <c r="I91" s="1"/>
      <c r="J91" s="1"/>
      <c r="K91" s="1"/>
    </row>
    <row r="92" spans="1:11" ht="55.2" x14ac:dyDescent="0.3">
      <c r="A92" s="5">
        <v>7</v>
      </c>
      <c r="B92" s="6" t="s">
        <v>45</v>
      </c>
      <c r="C92" s="13" t="s">
        <v>381</v>
      </c>
      <c r="D92" s="8" t="s">
        <v>44</v>
      </c>
      <c r="E92" s="8">
        <v>1</v>
      </c>
      <c r="F92" s="8" t="s">
        <v>33</v>
      </c>
      <c r="G92" s="8">
        <f t="shared" si="1"/>
        <v>1</v>
      </c>
      <c r="H92" s="28"/>
      <c r="I92" s="1"/>
      <c r="J92" s="1"/>
      <c r="K92" s="1"/>
    </row>
    <row r="93" spans="1:11" ht="42" x14ac:dyDescent="0.3">
      <c r="A93" s="5">
        <v>8</v>
      </c>
      <c r="B93" s="6" t="s">
        <v>46</v>
      </c>
      <c r="C93" s="9" t="s">
        <v>47</v>
      </c>
      <c r="D93" s="8" t="s">
        <v>44</v>
      </c>
      <c r="E93" s="8">
        <v>1</v>
      </c>
      <c r="F93" s="8" t="s">
        <v>33</v>
      </c>
      <c r="G93" s="8">
        <f t="shared" si="1"/>
        <v>1</v>
      </c>
      <c r="H93" s="28"/>
      <c r="I93" s="1"/>
      <c r="J93" s="1"/>
      <c r="K93" s="1"/>
    </row>
    <row r="94" spans="1:11" ht="69" x14ac:dyDescent="0.3">
      <c r="A94" s="5">
        <v>9</v>
      </c>
      <c r="B94" s="14" t="s">
        <v>50</v>
      </c>
      <c r="C94" s="13" t="s">
        <v>49</v>
      </c>
      <c r="D94" s="8" t="s">
        <v>44</v>
      </c>
      <c r="E94" s="8">
        <v>1</v>
      </c>
      <c r="F94" s="8" t="s">
        <v>33</v>
      </c>
      <c r="G94" s="8">
        <v>1</v>
      </c>
      <c r="H94" s="28"/>
      <c r="I94" s="1"/>
      <c r="J94" s="1"/>
      <c r="K94" s="1"/>
    </row>
    <row r="95" spans="1:11" x14ac:dyDescent="0.3">
      <c r="A95" s="5">
        <v>10</v>
      </c>
      <c r="B95" s="6" t="s">
        <v>21</v>
      </c>
      <c r="C95" s="9" t="s">
        <v>22</v>
      </c>
      <c r="D95" s="8" t="s">
        <v>23</v>
      </c>
      <c r="E95" s="8">
        <v>1</v>
      </c>
      <c r="F95" s="8" t="s">
        <v>33</v>
      </c>
      <c r="G95" s="8">
        <v>6</v>
      </c>
      <c r="H95" s="28"/>
      <c r="I95" s="1"/>
      <c r="J95" s="1"/>
      <c r="K95" s="1"/>
    </row>
    <row r="96" spans="1:11" x14ac:dyDescent="0.3">
      <c r="A96" s="5">
        <v>11</v>
      </c>
      <c r="B96" s="6" t="s">
        <v>51</v>
      </c>
      <c r="C96" s="9" t="s">
        <v>26</v>
      </c>
      <c r="D96" s="8" t="s">
        <v>23</v>
      </c>
      <c r="E96" s="8">
        <v>1</v>
      </c>
      <c r="F96" s="8" t="s">
        <v>33</v>
      </c>
      <c r="G96" s="8">
        <v>25</v>
      </c>
      <c r="H96" s="28"/>
      <c r="I96" s="1"/>
      <c r="J96" s="1"/>
      <c r="K96" s="1"/>
    </row>
    <row r="97" spans="1:11" s="144" customFormat="1" ht="28.2" x14ac:dyDescent="0.3">
      <c r="A97" s="5">
        <v>12</v>
      </c>
      <c r="B97" s="6" t="s">
        <v>438</v>
      </c>
      <c r="C97" s="9" t="s">
        <v>439</v>
      </c>
      <c r="D97" s="8" t="s">
        <v>23</v>
      </c>
      <c r="E97" s="8"/>
      <c r="F97" s="8" t="s">
        <v>33</v>
      </c>
      <c r="G97" s="8">
        <v>1</v>
      </c>
      <c r="H97" s="28"/>
      <c r="I97" s="145"/>
      <c r="J97" s="145"/>
      <c r="K97" s="145"/>
    </row>
    <row r="98" spans="1:11" x14ac:dyDescent="0.3">
      <c r="A98" s="5">
        <v>13</v>
      </c>
      <c r="B98" s="6" t="s">
        <v>30</v>
      </c>
      <c r="C98" s="9" t="s">
        <v>26</v>
      </c>
      <c r="D98" s="8" t="s">
        <v>23</v>
      </c>
      <c r="E98" s="8">
        <v>1</v>
      </c>
      <c r="F98" s="8" t="s">
        <v>33</v>
      </c>
      <c r="G98" s="8">
        <v>1</v>
      </c>
      <c r="H98" s="28"/>
      <c r="I98" s="1"/>
      <c r="J98" s="1"/>
      <c r="K98" s="1"/>
    </row>
    <row r="99" spans="1:11" x14ac:dyDescent="0.3">
      <c r="A99" s="1"/>
      <c r="B99" s="1"/>
      <c r="C99" s="137"/>
      <c r="D99" s="137"/>
      <c r="E99" s="137"/>
      <c r="F99" s="137"/>
      <c r="G99" s="137"/>
      <c r="H99" s="137"/>
      <c r="I99" s="1"/>
      <c r="J99" s="1"/>
      <c r="K99" s="1"/>
    </row>
    <row r="100" spans="1:11" ht="20.399999999999999" x14ac:dyDescent="0.3">
      <c r="A100" s="158" t="s">
        <v>70</v>
      </c>
      <c r="B100" s="159"/>
      <c r="C100" s="159"/>
      <c r="D100" s="159"/>
      <c r="E100" s="159"/>
      <c r="F100" s="159"/>
      <c r="G100" s="159"/>
      <c r="H100" s="159"/>
      <c r="I100" s="1"/>
      <c r="J100" s="1"/>
      <c r="K100" s="1"/>
    </row>
    <row r="101" spans="1:11" ht="55.2" x14ac:dyDescent="0.3">
      <c r="A101" s="29" t="s">
        <v>13</v>
      </c>
      <c r="B101" s="30" t="s">
        <v>14</v>
      </c>
      <c r="C101" s="30" t="s">
        <v>15</v>
      </c>
      <c r="D101" s="30" t="s">
        <v>16</v>
      </c>
      <c r="E101" s="30" t="s">
        <v>17</v>
      </c>
      <c r="F101" s="30" t="s">
        <v>18</v>
      </c>
      <c r="G101" s="30" t="s">
        <v>19</v>
      </c>
      <c r="H101" s="30" t="s">
        <v>20</v>
      </c>
      <c r="I101" s="1"/>
      <c r="J101" s="1"/>
      <c r="K101" s="1"/>
    </row>
    <row r="102" spans="1:11" ht="96.6" x14ac:dyDescent="0.3">
      <c r="A102" s="31">
        <v>1</v>
      </c>
      <c r="B102" s="32" t="s">
        <v>71</v>
      </c>
      <c r="C102" s="33" t="s">
        <v>72</v>
      </c>
      <c r="D102" s="30" t="s">
        <v>31</v>
      </c>
      <c r="E102" s="30" t="s">
        <v>73</v>
      </c>
      <c r="F102" s="37" t="s">
        <v>33</v>
      </c>
      <c r="G102" s="30" t="s">
        <v>73</v>
      </c>
      <c r="H102" s="58"/>
      <c r="I102" s="1"/>
      <c r="J102" s="1"/>
      <c r="K102" s="1"/>
    </row>
    <row r="103" spans="1:11" ht="69.599999999999994" x14ac:dyDescent="0.3">
      <c r="A103" s="34">
        <v>2</v>
      </c>
      <c r="B103" s="20" t="s">
        <v>74</v>
      </c>
      <c r="C103" s="58" t="s">
        <v>75</v>
      </c>
      <c r="D103" s="30" t="s">
        <v>31</v>
      </c>
      <c r="E103" s="30">
        <v>1</v>
      </c>
      <c r="F103" s="30" t="s">
        <v>33</v>
      </c>
      <c r="G103" s="30">
        <v>4</v>
      </c>
      <c r="H103" s="58"/>
      <c r="I103" s="1"/>
      <c r="J103" s="1"/>
      <c r="K103" s="1"/>
    </row>
    <row r="104" spans="1:11" x14ac:dyDescent="0.3">
      <c r="A104" s="34"/>
      <c r="B104" s="6" t="s">
        <v>463</v>
      </c>
      <c r="C104" s="79" t="s">
        <v>76</v>
      </c>
      <c r="D104" s="30" t="s">
        <v>31</v>
      </c>
      <c r="E104" s="30">
        <v>1</v>
      </c>
      <c r="F104" s="30" t="s">
        <v>77</v>
      </c>
      <c r="G104" s="30">
        <v>12</v>
      </c>
      <c r="H104" s="58"/>
      <c r="I104" s="1"/>
      <c r="J104" s="1"/>
      <c r="K104" s="1"/>
    </row>
    <row r="105" spans="1:11" x14ac:dyDescent="0.3">
      <c r="A105" s="34">
        <v>3</v>
      </c>
      <c r="B105" s="35" t="s">
        <v>78</v>
      </c>
      <c r="C105" s="9" t="s">
        <v>26</v>
      </c>
      <c r="D105" s="67" t="s">
        <v>31</v>
      </c>
      <c r="E105" s="30">
        <v>1</v>
      </c>
      <c r="F105" s="30" t="s">
        <v>33</v>
      </c>
      <c r="G105" s="30">
        <v>2</v>
      </c>
      <c r="H105" s="58"/>
      <c r="I105" s="1"/>
      <c r="J105" s="1"/>
      <c r="K105" s="1"/>
    </row>
    <row r="106" spans="1:11" ht="20.399999999999999" x14ac:dyDescent="0.3">
      <c r="A106" s="160" t="s">
        <v>79</v>
      </c>
      <c r="B106" s="161"/>
      <c r="C106" s="154"/>
      <c r="D106" s="161"/>
      <c r="E106" s="161"/>
      <c r="F106" s="161"/>
      <c r="G106" s="161"/>
      <c r="H106" s="161"/>
      <c r="I106" s="1"/>
      <c r="J106" s="1"/>
      <c r="K106" s="1"/>
    </row>
    <row r="107" spans="1:11" x14ac:dyDescent="0.3">
      <c r="A107" s="155" t="s">
        <v>6</v>
      </c>
      <c r="B107" s="156"/>
      <c r="C107" s="156"/>
      <c r="D107" s="156"/>
      <c r="E107" s="156"/>
      <c r="F107" s="156"/>
      <c r="G107" s="156"/>
      <c r="H107" s="157"/>
      <c r="I107" s="1"/>
      <c r="J107" s="1"/>
      <c r="K107" s="1"/>
    </row>
    <row r="108" spans="1:11" x14ac:dyDescent="0.3">
      <c r="A108" s="153" t="s">
        <v>80</v>
      </c>
      <c r="B108" s="151"/>
      <c r="C108" s="151"/>
      <c r="D108" s="151"/>
      <c r="E108" s="151"/>
      <c r="F108" s="151"/>
      <c r="G108" s="151"/>
      <c r="H108" s="152"/>
      <c r="I108" s="1"/>
      <c r="J108" s="1"/>
      <c r="K108" s="1"/>
    </row>
    <row r="109" spans="1:11" x14ac:dyDescent="0.3">
      <c r="A109" s="150" t="s">
        <v>361</v>
      </c>
      <c r="B109" s="151"/>
      <c r="C109" s="151"/>
      <c r="D109" s="151"/>
      <c r="E109" s="151"/>
      <c r="F109" s="151"/>
      <c r="G109" s="151"/>
      <c r="H109" s="152"/>
      <c r="I109" s="1"/>
      <c r="J109" s="1"/>
      <c r="K109" s="1"/>
    </row>
    <row r="110" spans="1:11" x14ac:dyDescent="0.3">
      <c r="A110" s="150" t="s">
        <v>351</v>
      </c>
      <c r="B110" s="151"/>
      <c r="C110" s="151"/>
      <c r="D110" s="151"/>
      <c r="E110" s="151"/>
      <c r="F110" s="151"/>
      <c r="G110" s="151"/>
      <c r="H110" s="152"/>
      <c r="I110" s="1"/>
      <c r="J110" s="1"/>
      <c r="K110" s="1"/>
    </row>
    <row r="111" spans="1:11" x14ac:dyDescent="0.3">
      <c r="A111" s="150" t="s">
        <v>350</v>
      </c>
      <c r="B111" s="151"/>
      <c r="C111" s="151"/>
      <c r="D111" s="151"/>
      <c r="E111" s="151"/>
      <c r="F111" s="151"/>
      <c r="G111" s="151"/>
      <c r="H111" s="152"/>
      <c r="I111" s="1"/>
      <c r="J111" s="1"/>
      <c r="K111" s="1"/>
    </row>
    <row r="112" spans="1:11" x14ac:dyDescent="0.3">
      <c r="A112" s="153" t="s">
        <v>9</v>
      </c>
      <c r="B112" s="151"/>
      <c r="C112" s="151"/>
      <c r="D112" s="151"/>
      <c r="E112" s="151"/>
      <c r="F112" s="151"/>
      <c r="G112" s="151"/>
      <c r="H112" s="152"/>
      <c r="I112" s="1"/>
      <c r="J112" s="1"/>
      <c r="K112" s="1"/>
    </row>
    <row r="113" spans="1:11" x14ac:dyDescent="0.3">
      <c r="A113" s="150" t="s">
        <v>352</v>
      </c>
      <c r="B113" s="151"/>
      <c r="C113" s="151"/>
      <c r="D113" s="151"/>
      <c r="E113" s="151"/>
      <c r="F113" s="151"/>
      <c r="G113" s="151"/>
      <c r="H113" s="152"/>
      <c r="I113" s="1"/>
      <c r="J113" s="1"/>
      <c r="K113" s="1"/>
    </row>
    <row r="114" spans="1:11" x14ac:dyDescent="0.3">
      <c r="A114" s="150" t="s">
        <v>11</v>
      </c>
      <c r="B114" s="151"/>
      <c r="C114" s="151"/>
      <c r="D114" s="151"/>
      <c r="E114" s="151"/>
      <c r="F114" s="151"/>
      <c r="G114" s="151"/>
      <c r="H114" s="152"/>
      <c r="I114" s="1"/>
      <c r="J114" s="1"/>
      <c r="K114" s="1"/>
    </row>
    <row r="115" spans="1:11" x14ac:dyDescent="0.3">
      <c r="A115" s="153" t="s">
        <v>12</v>
      </c>
      <c r="B115" s="154"/>
      <c r="C115" s="154"/>
      <c r="D115" s="154"/>
      <c r="E115" s="154"/>
      <c r="F115" s="154"/>
      <c r="G115" s="154"/>
      <c r="H115" s="152"/>
      <c r="I115" s="1"/>
      <c r="J115" s="1"/>
      <c r="K115" s="1"/>
    </row>
    <row r="116" spans="1:11" ht="55.2" x14ac:dyDescent="0.3">
      <c r="A116" s="29" t="s">
        <v>13</v>
      </c>
      <c r="B116" s="30" t="s">
        <v>14</v>
      </c>
      <c r="C116" s="3" t="s">
        <v>15</v>
      </c>
      <c r="D116" s="30" t="s">
        <v>16</v>
      </c>
      <c r="E116" s="30" t="s">
        <v>17</v>
      </c>
      <c r="F116" s="30" t="s">
        <v>18</v>
      </c>
      <c r="G116" s="30" t="s">
        <v>19</v>
      </c>
      <c r="H116" s="30" t="s">
        <v>20</v>
      </c>
      <c r="I116" s="1"/>
      <c r="J116" s="1"/>
      <c r="K116" s="1"/>
    </row>
    <row r="117" spans="1:11" x14ac:dyDescent="0.3">
      <c r="A117" s="16">
        <v>1</v>
      </c>
      <c r="B117" s="21" t="s">
        <v>30</v>
      </c>
      <c r="C117" s="9" t="s">
        <v>26</v>
      </c>
      <c r="D117" s="67" t="s">
        <v>23</v>
      </c>
      <c r="E117" s="30">
        <v>1</v>
      </c>
      <c r="F117" s="30" t="s">
        <v>33</v>
      </c>
      <c r="G117" s="30">
        <v>1</v>
      </c>
      <c r="H117" s="58"/>
      <c r="I117" s="1"/>
      <c r="J117" s="1"/>
      <c r="K117" s="1"/>
    </row>
    <row r="118" spans="1:11" ht="69" x14ac:dyDescent="0.3">
      <c r="A118" s="16">
        <v>2</v>
      </c>
      <c r="B118" s="21" t="s">
        <v>58</v>
      </c>
      <c r="C118" s="13" t="s">
        <v>81</v>
      </c>
      <c r="D118" s="67" t="s">
        <v>23</v>
      </c>
      <c r="E118" s="30">
        <v>3</v>
      </c>
      <c r="F118" s="30" t="s">
        <v>33</v>
      </c>
      <c r="G118" s="30">
        <v>3</v>
      </c>
      <c r="H118" s="58"/>
      <c r="I118" s="1"/>
      <c r="J118" s="1"/>
      <c r="K118" s="1"/>
    </row>
  </sheetData>
  <mergeCells count="63">
    <mergeCell ref="A1:H1"/>
    <mergeCell ref="A2:H2"/>
    <mergeCell ref="A3:H3"/>
    <mergeCell ref="A4:H4"/>
    <mergeCell ref="A5:H5"/>
    <mergeCell ref="A6:H6"/>
    <mergeCell ref="A7:H7"/>
    <mergeCell ref="A8:H8"/>
    <mergeCell ref="A9:H9"/>
    <mergeCell ref="A10:B10"/>
    <mergeCell ref="C10:H10"/>
    <mergeCell ref="A11:B11"/>
    <mergeCell ref="C11:H11"/>
    <mergeCell ref="A12:H12"/>
    <mergeCell ref="A13:H13"/>
    <mergeCell ref="A14:H14"/>
    <mergeCell ref="A15:H15"/>
    <mergeCell ref="A16:H16"/>
    <mergeCell ref="A17:H17"/>
    <mergeCell ref="A18:H18"/>
    <mergeCell ref="A19:H19"/>
    <mergeCell ref="A20:H20"/>
    <mergeCell ref="A21:H21"/>
    <mergeCell ref="A28:H28"/>
    <mergeCell ref="A29:H29"/>
    <mergeCell ref="A30:H30"/>
    <mergeCell ref="A31:H31"/>
    <mergeCell ref="A32:H32"/>
    <mergeCell ref="A33:H33"/>
    <mergeCell ref="A34:H34"/>
    <mergeCell ref="A35:H35"/>
    <mergeCell ref="A36:H36"/>
    <mergeCell ref="A37:H37"/>
    <mergeCell ref="A52:H52"/>
    <mergeCell ref="A53:H53"/>
    <mergeCell ref="A54:H54"/>
    <mergeCell ref="A55:H55"/>
    <mergeCell ref="A56:H56"/>
    <mergeCell ref="A57:H57"/>
    <mergeCell ref="A58:H58"/>
    <mergeCell ref="A59:H59"/>
    <mergeCell ref="A60:H60"/>
    <mergeCell ref="A75:H75"/>
    <mergeCell ref="A76:H76"/>
    <mergeCell ref="A77:H77"/>
    <mergeCell ref="A78:H78"/>
    <mergeCell ref="A79:H79"/>
    <mergeCell ref="A80:H80"/>
    <mergeCell ref="A81:H81"/>
    <mergeCell ref="A82:H82"/>
    <mergeCell ref="A83:H83"/>
    <mergeCell ref="A84:H84"/>
    <mergeCell ref="A100:H100"/>
    <mergeCell ref="A106:H106"/>
    <mergeCell ref="A112:H112"/>
    <mergeCell ref="A113:H113"/>
    <mergeCell ref="A114:H114"/>
    <mergeCell ref="A115:H115"/>
    <mergeCell ref="A107:H107"/>
    <mergeCell ref="A108:H108"/>
    <mergeCell ref="A109:H109"/>
    <mergeCell ref="A110:H110"/>
    <mergeCell ref="A111:H111"/>
  </mergeCells>
  <pageMargins left="0.7" right="0.7" top="0.75" bottom="0.75" header="0" footer="0"/>
  <pageSetup paperSize="9" firstPageNumber="2147483648"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8"/>
  <sheetViews>
    <sheetView tabSelected="1" topLeftCell="A103" zoomScale="70" zoomScaleNormal="70" workbookViewId="0">
      <selection activeCell="G74" sqref="G74"/>
    </sheetView>
  </sheetViews>
  <sheetFormatPr defaultColWidth="14.44140625" defaultRowHeight="14.4" x14ac:dyDescent="0.3"/>
  <cols>
    <col min="1" max="1" width="5.109375" customWidth="1"/>
    <col min="2" max="2" width="52" customWidth="1"/>
    <col min="3" max="3" width="35.44140625" style="113" customWidth="1"/>
    <col min="4" max="4" width="22" customWidth="1"/>
    <col min="5" max="5" width="15.5546875" customWidth="1"/>
    <col min="6" max="6" width="21.6640625" customWidth="1"/>
    <col min="7" max="7" width="14.44140625" customWidth="1"/>
    <col min="8" max="8" width="25" customWidth="1"/>
  </cols>
  <sheetData>
    <row r="1" spans="1:11" s="100" customFormat="1" x14ac:dyDescent="0.3">
      <c r="A1" s="200" t="s">
        <v>4</v>
      </c>
      <c r="B1" s="168"/>
      <c r="C1" s="168"/>
      <c r="D1" s="168"/>
      <c r="E1" s="168"/>
      <c r="F1" s="168"/>
      <c r="G1" s="168"/>
      <c r="H1" s="168"/>
      <c r="I1" s="101"/>
      <c r="J1" s="101"/>
      <c r="K1" s="101"/>
    </row>
    <row r="2" spans="1:11" s="100" customFormat="1" ht="59.4" customHeight="1" x14ac:dyDescent="0.3">
      <c r="A2" s="185" t="s">
        <v>458</v>
      </c>
      <c r="B2" s="186"/>
      <c r="C2" s="186"/>
      <c r="D2" s="186"/>
      <c r="E2" s="186"/>
      <c r="F2" s="186"/>
      <c r="G2" s="186"/>
      <c r="H2" s="187"/>
      <c r="I2" s="101"/>
      <c r="J2" s="101"/>
      <c r="K2" s="101"/>
    </row>
    <row r="3" spans="1:11" s="100" customFormat="1" ht="14.4" customHeight="1" x14ac:dyDescent="0.3">
      <c r="A3" s="188" t="s">
        <v>1</v>
      </c>
      <c r="B3" s="156"/>
      <c r="C3" s="156"/>
      <c r="D3" s="156"/>
      <c r="E3" s="156"/>
      <c r="F3" s="156"/>
      <c r="G3" s="156"/>
      <c r="H3" s="157"/>
      <c r="I3" s="101"/>
      <c r="J3" s="101"/>
      <c r="K3" s="101"/>
    </row>
    <row r="4" spans="1:11" s="100" customFormat="1" ht="14.4" customHeight="1" x14ac:dyDescent="0.3">
      <c r="A4" s="189" t="s">
        <v>373</v>
      </c>
      <c r="B4" s="165"/>
      <c r="C4" s="165"/>
      <c r="D4" s="165"/>
      <c r="E4" s="165"/>
      <c r="F4" s="165"/>
      <c r="G4" s="165"/>
      <c r="H4" s="166"/>
      <c r="I4" s="101"/>
      <c r="J4" s="101"/>
      <c r="K4" s="101"/>
    </row>
    <row r="5" spans="1:11" s="100" customFormat="1" ht="14.4" customHeight="1" x14ac:dyDescent="0.3">
      <c r="A5" s="177" t="s">
        <v>374</v>
      </c>
      <c r="B5" s="165"/>
      <c r="C5" s="165"/>
      <c r="D5" s="165"/>
      <c r="E5" s="165"/>
      <c r="F5" s="165"/>
      <c r="G5" s="165"/>
      <c r="H5" s="166"/>
      <c r="I5" s="101"/>
      <c r="J5" s="101"/>
      <c r="K5" s="101"/>
    </row>
    <row r="6" spans="1:11" s="100" customFormat="1" ht="14.4" customHeight="1" x14ac:dyDescent="0.3">
      <c r="A6" s="177" t="s">
        <v>375</v>
      </c>
      <c r="B6" s="165"/>
      <c r="C6" s="165"/>
      <c r="D6" s="165"/>
      <c r="E6" s="165"/>
      <c r="F6" s="165"/>
      <c r="G6" s="165"/>
      <c r="H6" s="166"/>
      <c r="I6" s="101"/>
      <c r="J6" s="101"/>
      <c r="K6" s="101"/>
    </row>
    <row r="7" spans="1:11" s="100" customFormat="1" ht="14.4" customHeight="1" x14ac:dyDescent="0.3">
      <c r="A7" s="178" t="s">
        <v>454</v>
      </c>
      <c r="B7" s="151"/>
      <c r="C7" s="151"/>
      <c r="D7" s="151"/>
      <c r="E7" s="151"/>
      <c r="F7" s="151"/>
      <c r="G7" s="151"/>
      <c r="H7" s="152"/>
      <c r="I7" s="101"/>
      <c r="J7" s="101"/>
      <c r="K7" s="101"/>
    </row>
    <row r="8" spans="1:11" s="100" customFormat="1" ht="14.4" customHeight="1" x14ac:dyDescent="0.3">
      <c r="A8" s="178" t="s">
        <v>455</v>
      </c>
      <c r="B8" s="168"/>
      <c r="C8" s="168"/>
      <c r="D8" s="168"/>
      <c r="E8" s="168"/>
      <c r="F8" s="168"/>
      <c r="G8" s="168"/>
      <c r="H8" s="152"/>
      <c r="I8" s="101"/>
      <c r="J8" s="101"/>
      <c r="K8" s="101"/>
    </row>
    <row r="9" spans="1:11" s="100" customFormat="1" ht="14.4" customHeight="1" x14ac:dyDescent="0.3">
      <c r="A9" s="178" t="s">
        <v>435</v>
      </c>
      <c r="B9" s="168"/>
      <c r="C9" s="168"/>
      <c r="D9" s="168"/>
      <c r="E9" s="168"/>
      <c r="F9" s="168"/>
      <c r="G9" s="168"/>
      <c r="H9" s="152"/>
      <c r="I9" s="101"/>
      <c r="J9" s="101"/>
      <c r="K9" s="101"/>
    </row>
    <row r="10" spans="1:11" s="100" customFormat="1" ht="14.4" customHeight="1" x14ac:dyDescent="0.3">
      <c r="A10" s="179" t="s">
        <v>2</v>
      </c>
      <c r="B10" s="180"/>
      <c r="C10" s="181" t="s">
        <v>456</v>
      </c>
      <c r="D10" s="182"/>
      <c r="E10" s="182"/>
      <c r="F10" s="182"/>
      <c r="G10" s="182"/>
      <c r="H10" s="183"/>
      <c r="I10" s="101"/>
      <c r="J10" s="101"/>
      <c r="K10" s="101"/>
    </row>
    <row r="11" spans="1:11" s="100" customFormat="1" ht="14.4" customHeight="1" x14ac:dyDescent="0.3">
      <c r="A11" s="169" t="s">
        <v>3</v>
      </c>
      <c r="B11" s="170"/>
      <c r="C11" s="171">
        <v>6</v>
      </c>
      <c r="D11" s="172"/>
      <c r="E11" s="172"/>
      <c r="F11" s="172"/>
      <c r="G11" s="172"/>
      <c r="H11" s="173"/>
      <c r="I11" s="101"/>
      <c r="J11" s="101"/>
      <c r="K11" s="101"/>
    </row>
    <row r="12" spans="1:11" s="100" customFormat="1" x14ac:dyDescent="0.3">
      <c r="A12" s="174" t="s">
        <v>436</v>
      </c>
      <c r="B12" s="175"/>
      <c r="C12" s="175"/>
      <c r="D12" s="175"/>
      <c r="E12" s="175"/>
      <c r="F12" s="175"/>
      <c r="G12" s="175"/>
      <c r="H12" s="176"/>
      <c r="I12" s="101"/>
      <c r="J12" s="101"/>
      <c r="K12" s="101"/>
    </row>
    <row r="13" spans="1:11" ht="21" x14ac:dyDescent="0.4">
      <c r="A13" s="201" t="s">
        <v>461</v>
      </c>
      <c r="B13" s="170"/>
      <c r="C13" s="170"/>
      <c r="D13" s="170"/>
      <c r="E13" s="170"/>
      <c r="F13" s="170"/>
      <c r="G13" s="170"/>
      <c r="H13" s="170"/>
      <c r="I13" s="1"/>
      <c r="J13" s="1"/>
      <c r="K13" s="1"/>
    </row>
    <row r="14" spans="1:11" ht="21" x14ac:dyDescent="0.3">
      <c r="A14" s="192" t="s">
        <v>82</v>
      </c>
      <c r="B14" s="161"/>
      <c r="C14" s="161"/>
      <c r="D14" s="161"/>
      <c r="E14" s="161"/>
      <c r="F14" s="161"/>
      <c r="G14" s="161"/>
      <c r="H14" s="161"/>
      <c r="I14" s="1"/>
      <c r="J14" s="1"/>
      <c r="K14" s="1"/>
    </row>
    <row r="15" spans="1:11" x14ac:dyDescent="0.3">
      <c r="A15" s="155" t="s">
        <v>6</v>
      </c>
      <c r="B15" s="156"/>
      <c r="C15" s="156"/>
      <c r="D15" s="156"/>
      <c r="E15" s="156"/>
      <c r="F15" s="156"/>
      <c r="G15" s="156"/>
      <c r="H15" s="157"/>
      <c r="I15" s="1"/>
      <c r="J15" s="1"/>
      <c r="K15" s="1"/>
    </row>
    <row r="16" spans="1:11" x14ac:dyDescent="0.3">
      <c r="A16" s="153" t="s">
        <v>344</v>
      </c>
      <c r="B16" s="151"/>
      <c r="C16" s="151"/>
      <c r="D16" s="151"/>
      <c r="E16" s="151"/>
      <c r="F16" s="151"/>
      <c r="G16" s="151"/>
      <c r="H16" s="152"/>
      <c r="I16" s="1"/>
      <c r="J16" s="1"/>
      <c r="K16" s="1"/>
    </row>
    <row r="17" spans="1:11" x14ac:dyDescent="0.3">
      <c r="A17" s="150" t="s">
        <v>359</v>
      </c>
      <c r="B17" s="151"/>
      <c r="C17" s="151"/>
      <c r="D17" s="151"/>
      <c r="E17" s="151"/>
      <c r="F17" s="151"/>
      <c r="G17" s="151"/>
      <c r="H17" s="152"/>
      <c r="I17" s="1"/>
      <c r="J17" s="1"/>
      <c r="K17" s="1"/>
    </row>
    <row r="18" spans="1:11" x14ac:dyDescent="0.3">
      <c r="A18" s="150" t="s">
        <v>355</v>
      </c>
      <c r="B18" s="151"/>
      <c r="C18" s="151"/>
      <c r="D18" s="151"/>
      <c r="E18" s="151"/>
      <c r="F18" s="151"/>
      <c r="G18" s="151"/>
      <c r="H18" s="152"/>
      <c r="I18" s="1"/>
      <c r="J18" s="1"/>
      <c r="K18" s="1"/>
    </row>
    <row r="19" spans="1:11" x14ac:dyDescent="0.3">
      <c r="A19" s="150" t="s">
        <v>348</v>
      </c>
      <c r="B19" s="151"/>
      <c r="C19" s="151"/>
      <c r="D19" s="151"/>
      <c r="E19" s="151"/>
      <c r="F19" s="151"/>
      <c r="G19" s="151"/>
      <c r="H19" s="152"/>
      <c r="I19" s="1"/>
      <c r="J19" s="1"/>
      <c r="K19" s="1"/>
    </row>
    <row r="20" spans="1:11" x14ac:dyDescent="0.3">
      <c r="A20" s="153" t="s">
        <v>9</v>
      </c>
      <c r="B20" s="151"/>
      <c r="C20" s="151"/>
      <c r="D20" s="151"/>
      <c r="E20" s="151"/>
      <c r="F20" s="151"/>
      <c r="G20" s="151"/>
      <c r="H20" s="152"/>
      <c r="I20" s="1"/>
      <c r="J20" s="1"/>
      <c r="K20" s="1"/>
    </row>
    <row r="21" spans="1:11" x14ac:dyDescent="0.3">
      <c r="A21" s="153" t="s">
        <v>343</v>
      </c>
      <c r="B21" s="151"/>
      <c r="C21" s="151"/>
      <c r="D21" s="151"/>
      <c r="E21" s="151"/>
      <c r="F21" s="151"/>
      <c r="G21" s="151"/>
      <c r="H21" s="152"/>
      <c r="I21" s="1"/>
      <c r="J21" s="1"/>
      <c r="K21" s="1"/>
    </row>
    <row r="22" spans="1:11" x14ac:dyDescent="0.3">
      <c r="A22" s="153" t="s">
        <v>11</v>
      </c>
      <c r="B22" s="151"/>
      <c r="C22" s="151"/>
      <c r="D22" s="151"/>
      <c r="E22" s="151"/>
      <c r="F22" s="151"/>
      <c r="G22" s="151"/>
      <c r="H22" s="152"/>
      <c r="I22" s="1"/>
      <c r="J22" s="1"/>
      <c r="K22" s="1"/>
    </row>
    <row r="23" spans="1:11" x14ac:dyDescent="0.3">
      <c r="A23" s="162" t="s">
        <v>12</v>
      </c>
      <c r="B23" s="163"/>
      <c r="C23" s="163"/>
      <c r="D23" s="163"/>
      <c r="E23" s="163"/>
      <c r="F23" s="163"/>
      <c r="G23" s="163"/>
      <c r="H23" s="164"/>
      <c r="I23" s="1"/>
      <c r="J23" s="1"/>
      <c r="K23" s="1"/>
    </row>
    <row r="24" spans="1:11" ht="55.2" x14ac:dyDescent="0.3">
      <c r="A24" s="30" t="s">
        <v>13</v>
      </c>
      <c r="B24" s="30" t="s">
        <v>14</v>
      </c>
      <c r="C24" s="4" t="s">
        <v>15</v>
      </c>
      <c r="D24" s="30" t="s">
        <v>16</v>
      </c>
      <c r="E24" s="30" t="s">
        <v>17</v>
      </c>
      <c r="F24" s="30" t="s">
        <v>18</v>
      </c>
      <c r="G24" s="30" t="s">
        <v>19</v>
      </c>
      <c r="H24" s="30" t="s">
        <v>20</v>
      </c>
      <c r="I24" s="1"/>
      <c r="J24" s="1"/>
      <c r="K24" s="1"/>
    </row>
    <row r="25" spans="1:11" ht="55.2" x14ac:dyDescent="0.3">
      <c r="A25" s="16">
        <v>1</v>
      </c>
      <c r="B25" s="17" t="s">
        <v>83</v>
      </c>
      <c r="C25" s="36" t="s">
        <v>84</v>
      </c>
      <c r="D25" s="37" t="s">
        <v>85</v>
      </c>
      <c r="E25" s="37">
        <v>1</v>
      </c>
      <c r="F25" s="37" t="s">
        <v>86</v>
      </c>
      <c r="G25" s="30">
        <f t="shared" ref="G25:G68" si="0">C$11*E25</f>
        <v>6</v>
      </c>
      <c r="H25" s="20"/>
      <c r="I25" s="1"/>
      <c r="J25" s="1"/>
      <c r="K25" s="1"/>
    </row>
    <row r="26" spans="1:11" ht="41.4" x14ac:dyDescent="0.3">
      <c r="A26" s="16">
        <v>2</v>
      </c>
      <c r="B26" s="38" t="s">
        <v>87</v>
      </c>
      <c r="C26" s="36" t="s">
        <v>88</v>
      </c>
      <c r="D26" s="37" t="s">
        <v>85</v>
      </c>
      <c r="E26" s="37">
        <v>1</v>
      </c>
      <c r="F26" s="37" t="s">
        <v>86</v>
      </c>
      <c r="G26" s="30">
        <v>6</v>
      </c>
      <c r="H26" s="20"/>
      <c r="I26" s="1"/>
      <c r="J26" s="1"/>
      <c r="K26" s="1"/>
    </row>
    <row r="27" spans="1:11" ht="41.4" x14ac:dyDescent="0.3">
      <c r="A27" s="16">
        <v>3</v>
      </c>
      <c r="B27" s="38" t="s">
        <v>89</v>
      </c>
      <c r="C27" s="36" t="s">
        <v>90</v>
      </c>
      <c r="D27" s="37" t="s">
        <v>85</v>
      </c>
      <c r="E27" s="37">
        <v>1</v>
      </c>
      <c r="F27" s="37" t="s">
        <v>86</v>
      </c>
      <c r="G27" s="30">
        <v>6</v>
      </c>
      <c r="H27" s="20"/>
      <c r="I27" s="1"/>
      <c r="J27" s="1"/>
      <c r="K27" s="1"/>
    </row>
    <row r="28" spans="1:11" x14ac:dyDescent="0.3">
      <c r="A28" s="16">
        <v>4</v>
      </c>
      <c r="B28" s="17" t="s">
        <v>91</v>
      </c>
      <c r="C28" s="36" t="s">
        <v>92</v>
      </c>
      <c r="D28" s="37" t="s">
        <v>85</v>
      </c>
      <c r="E28" s="4">
        <v>1</v>
      </c>
      <c r="F28" s="37" t="s">
        <v>86</v>
      </c>
      <c r="G28" s="30">
        <f t="shared" si="0"/>
        <v>6</v>
      </c>
      <c r="H28" s="20"/>
      <c r="I28" s="1"/>
      <c r="J28" s="1"/>
      <c r="K28" s="1"/>
    </row>
    <row r="29" spans="1:11" ht="165.6" x14ac:dyDescent="0.3">
      <c r="A29" s="16">
        <v>5</v>
      </c>
      <c r="B29" s="17" t="s">
        <v>93</v>
      </c>
      <c r="C29" s="36" t="s">
        <v>94</v>
      </c>
      <c r="D29" s="39" t="s">
        <v>85</v>
      </c>
      <c r="E29" s="87">
        <v>1</v>
      </c>
      <c r="F29" s="30" t="s">
        <v>86</v>
      </c>
      <c r="G29" s="67">
        <f t="shared" si="0"/>
        <v>6</v>
      </c>
      <c r="H29" s="18"/>
      <c r="I29" s="1"/>
      <c r="J29" s="1"/>
      <c r="K29" s="1"/>
    </row>
    <row r="30" spans="1:11" x14ac:dyDescent="0.3">
      <c r="A30" s="16">
        <v>6</v>
      </c>
      <c r="B30" s="127" t="s">
        <v>95</v>
      </c>
      <c r="C30" s="36" t="s">
        <v>96</v>
      </c>
      <c r="D30" s="39" t="s">
        <v>85</v>
      </c>
      <c r="E30" s="87">
        <v>1</v>
      </c>
      <c r="F30" s="30" t="s">
        <v>86</v>
      </c>
      <c r="G30" s="67">
        <f t="shared" si="0"/>
        <v>6</v>
      </c>
      <c r="H30" s="20"/>
      <c r="I30" s="1"/>
      <c r="J30" s="1"/>
      <c r="K30" s="1"/>
    </row>
    <row r="31" spans="1:11" ht="55.2" x14ac:dyDescent="0.3">
      <c r="A31" s="16">
        <v>7</v>
      </c>
      <c r="B31" s="17" t="s">
        <v>97</v>
      </c>
      <c r="C31" s="36" t="s">
        <v>98</v>
      </c>
      <c r="D31" s="39" t="s">
        <v>85</v>
      </c>
      <c r="E31" s="87">
        <v>1</v>
      </c>
      <c r="F31" s="30" t="s">
        <v>86</v>
      </c>
      <c r="G31" s="67">
        <f t="shared" si="0"/>
        <v>6</v>
      </c>
      <c r="H31" s="20"/>
      <c r="I31" s="1"/>
      <c r="J31" s="1"/>
      <c r="K31" s="1"/>
    </row>
    <row r="32" spans="1:11" ht="82.8" x14ac:dyDescent="0.3">
      <c r="A32" s="16">
        <v>8</v>
      </c>
      <c r="B32" s="17" t="s">
        <v>99</v>
      </c>
      <c r="C32" s="36" t="s">
        <v>100</v>
      </c>
      <c r="D32" s="39" t="s">
        <v>85</v>
      </c>
      <c r="E32" s="87">
        <v>1</v>
      </c>
      <c r="F32" s="30" t="s">
        <v>86</v>
      </c>
      <c r="G32" s="67">
        <f t="shared" si="0"/>
        <v>6</v>
      </c>
      <c r="H32" s="20"/>
      <c r="I32" s="1"/>
      <c r="J32" s="1"/>
      <c r="K32" s="1"/>
    </row>
    <row r="33" spans="1:11" ht="69" x14ac:dyDescent="0.3">
      <c r="A33" s="16">
        <v>9</v>
      </c>
      <c r="B33" s="127" t="s">
        <v>388</v>
      </c>
      <c r="C33" s="36" t="s">
        <v>101</v>
      </c>
      <c r="D33" s="39" t="s">
        <v>102</v>
      </c>
      <c r="E33" s="87">
        <v>1</v>
      </c>
      <c r="F33" s="30" t="s">
        <v>86</v>
      </c>
      <c r="G33" s="67">
        <v>6</v>
      </c>
      <c r="H33" s="20"/>
      <c r="I33" s="1"/>
      <c r="J33" s="1"/>
      <c r="K33" s="1"/>
    </row>
    <row r="34" spans="1:11" ht="69" x14ac:dyDescent="0.3">
      <c r="A34" s="16">
        <v>10</v>
      </c>
      <c r="B34" s="127" t="s">
        <v>389</v>
      </c>
      <c r="C34" s="36" t="s">
        <v>103</v>
      </c>
      <c r="D34" s="39" t="s">
        <v>102</v>
      </c>
      <c r="E34" s="87">
        <v>1</v>
      </c>
      <c r="F34" s="30" t="s">
        <v>86</v>
      </c>
      <c r="G34" s="67">
        <v>6</v>
      </c>
      <c r="H34" s="20"/>
      <c r="I34" s="41"/>
      <c r="J34" s="1"/>
      <c r="K34" s="1"/>
    </row>
    <row r="35" spans="1:11" ht="55.2" x14ac:dyDescent="0.3">
      <c r="A35" s="16">
        <v>11</v>
      </c>
      <c r="B35" s="17" t="s">
        <v>104</v>
      </c>
      <c r="C35" s="36" t="s">
        <v>105</v>
      </c>
      <c r="D35" s="39" t="s">
        <v>85</v>
      </c>
      <c r="E35" s="87">
        <v>1</v>
      </c>
      <c r="F35" s="30" t="s">
        <v>86</v>
      </c>
      <c r="G35" s="67">
        <v>6</v>
      </c>
      <c r="H35" s="20"/>
      <c r="I35" s="1"/>
      <c r="J35" s="1"/>
      <c r="K35" s="1"/>
    </row>
    <row r="36" spans="1:11" ht="27.6" x14ac:dyDescent="0.3">
      <c r="A36" s="16">
        <v>12</v>
      </c>
      <c r="B36" s="17" t="s">
        <v>106</v>
      </c>
      <c r="C36" s="130" t="s">
        <v>398</v>
      </c>
      <c r="D36" s="39" t="s">
        <v>85</v>
      </c>
      <c r="E36" s="87">
        <v>1</v>
      </c>
      <c r="F36" s="30" t="s">
        <v>86</v>
      </c>
      <c r="G36" s="67">
        <v>6</v>
      </c>
      <c r="H36" s="20"/>
      <c r="I36" s="1"/>
      <c r="J36" s="1"/>
      <c r="K36" s="1"/>
    </row>
    <row r="37" spans="1:11" ht="26.4" x14ac:dyDescent="0.3">
      <c r="A37" s="16">
        <v>13</v>
      </c>
      <c r="B37" s="21" t="s">
        <v>107</v>
      </c>
      <c r="C37" s="131" t="s">
        <v>399</v>
      </c>
      <c r="D37" s="44" t="s">
        <v>85</v>
      </c>
      <c r="E37" s="87">
        <v>1</v>
      </c>
      <c r="F37" s="30" t="s">
        <v>86</v>
      </c>
      <c r="G37" s="67">
        <v>6</v>
      </c>
      <c r="H37" s="20"/>
      <c r="I37" s="1"/>
      <c r="J37" s="1"/>
      <c r="K37" s="1"/>
    </row>
    <row r="38" spans="1:11" ht="262.2" x14ac:dyDescent="0.3">
      <c r="A38" s="16">
        <v>14</v>
      </c>
      <c r="B38" s="17" t="s">
        <v>108</v>
      </c>
      <c r="C38" s="45" t="s">
        <v>109</v>
      </c>
      <c r="D38" s="39" t="s">
        <v>85</v>
      </c>
      <c r="E38" s="87">
        <v>1</v>
      </c>
      <c r="F38" s="30" t="s">
        <v>86</v>
      </c>
      <c r="G38" s="67">
        <v>6</v>
      </c>
      <c r="H38" s="20"/>
      <c r="I38" s="1"/>
      <c r="J38" s="1"/>
      <c r="K38" s="1"/>
    </row>
    <row r="39" spans="1:11" ht="207" x14ac:dyDescent="0.3">
      <c r="A39" s="16">
        <v>15</v>
      </c>
      <c r="B39" s="38" t="s">
        <v>110</v>
      </c>
      <c r="C39" s="36" t="s">
        <v>111</v>
      </c>
      <c r="D39" s="39" t="s">
        <v>85</v>
      </c>
      <c r="E39" s="87">
        <v>1</v>
      </c>
      <c r="F39" s="30" t="s">
        <v>86</v>
      </c>
      <c r="G39" s="67">
        <v>6</v>
      </c>
      <c r="H39" s="20"/>
      <c r="I39" s="1"/>
      <c r="J39" s="1"/>
      <c r="K39" s="1"/>
    </row>
    <row r="40" spans="1:11" ht="96.6" x14ac:dyDescent="0.3">
      <c r="A40" s="16">
        <v>16</v>
      </c>
      <c r="B40" s="17" t="s">
        <v>112</v>
      </c>
      <c r="C40" s="36" t="s">
        <v>113</v>
      </c>
      <c r="D40" s="39" t="s">
        <v>85</v>
      </c>
      <c r="E40" s="87">
        <v>1</v>
      </c>
      <c r="F40" s="30" t="s">
        <v>86</v>
      </c>
      <c r="G40" s="67">
        <v>6</v>
      </c>
      <c r="H40" s="20"/>
      <c r="I40" s="1"/>
      <c r="J40" s="1"/>
      <c r="K40" s="1"/>
    </row>
    <row r="41" spans="1:11" ht="27.6" x14ac:dyDescent="0.3">
      <c r="A41" s="16">
        <v>17</v>
      </c>
      <c r="B41" s="17" t="s">
        <v>114</v>
      </c>
      <c r="C41" s="36" t="s">
        <v>115</v>
      </c>
      <c r="D41" s="39" t="s">
        <v>85</v>
      </c>
      <c r="E41" s="87">
        <v>1</v>
      </c>
      <c r="F41" s="30" t="s">
        <v>86</v>
      </c>
      <c r="G41" s="67">
        <v>6</v>
      </c>
      <c r="H41" s="20"/>
      <c r="I41" s="1"/>
      <c r="J41" s="1"/>
      <c r="K41" s="1"/>
    </row>
    <row r="42" spans="1:11" ht="207" x14ac:dyDescent="0.3">
      <c r="A42" s="16">
        <v>18</v>
      </c>
      <c r="B42" s="17" t="s">
        <v>116</v>
      </c>
      <c r="C42" s="36" t="s">
        <v>117</v>
      </c>
      <c r="D42" s="39" t="s">
        <v>85</v>
      </c>
      <c r="E42" s="87">
        <v>1</v>
      </c>
      <c r="F42" s="30" t="s">
        <v>86</v>
      </c>
      <c r="G42" s="67">
        <v>6</v>
      </c>
      <c r="H42" s="20"/>
      <c r="I42" s="1"/>
      <c r="J42" s="1"/>
      <c r="K42" s="1"/>
    </row>
    <row r="43" spans="1:11" x14ac:dyDescent="0.3">
      <c r="A43" s="16">
        <v>19</v>
      </c>
      <c r="B43" s="17" t="s">
        <v>118</v>
      </c>
      <c r="C43" s="36" t="s">
        <v>119</v>
      </c>
      <c r="D43" s="39" t="s">
        <v>85</v>
      </c>
      <c r="E43" s="87">
        <v>1</v>
      </c>
      <c r="F43" s="30" t="s">
        <v>120</v>
      </c>
      <c r="G43" s="67">
        <v>6</v>
      </c>
      <c r="H43" s="20"/>
      <c r="I43" s="1"/>
      <c r="J43" s="1"/>
      <c r="K43" s="1"/>
    </row>
    <row r="44" spans="1:11" ht="138" x14ac:dyDescent="0.3">
      <c r="A44" s="16">
        <v>20</v>
      </c>
      <c r="B44" s="17" t="s">
        <v>121</v>
      </c>
      <c r="C44" s="95" t="s">
        <v>345</v>
      </c>
      <c r="D44" s="39" t="s">
        <v>85</v>
      </c>
      <c r="E44" s="87">
        <v>1</v>
      </c>
      <c r="F44" s="30" t="s">
        <v>86</v>
      </c>
      <c r="G44" s="67">
        <v>6</v>
      </c>
      <c r="H44" s="20"/>
      <c r="I44" s="1"/>
      <c r="J44" s="1"/>
      <c r="K44" s="1"/>
    </row>
    <row r="45" spans="1:11" ht="220.8" x14ac:dyDescent="0.3">
      <c r="A45" s="16">
        <v>21</v>
      </c>
      <c r="B45" s="17" t="s">
        <v>122</v>
      </c>
      <c r="C45" s="36" t="s">
        <v>123</v>
      </c>
      <c r="D45" s="39" t="s">
        <v>102</v>
      </c>
      <c r="E45" s="87">
        <v>1</v>
      </c>
      <c r="F45" s="30" t="s">
        <v>86</v>
      </c>
      <c r="G45" s="67">
        <v>6</v>
      </c>
      <c r="H45" s="20"/>
      <c r="I45" s="1"/>
      <c r="J45" s="1"/>
      <c r="K45" s="1"/>
    </row>
    <row r="46" spans="1:11" ht="151.80000000000001" x14ac:dyDescent="0.3">
      <c r="A46" s="16">
        <v>22</v>
      </c>
      <c r="B46" s="17" t="s">
        <v>124</v>
      </c>
      <c r="C46" s="36" t="s">
        <v>125</v>
      </c>
      <c r="D46" s="39" t="s">
        <v>85</v>
      </c>
      <c r="E46" s="87">
        <v>1</v>
      </c>
      <c r="F46" s="30" t="s">
        <v>86</v>
      </c>
      <c r="G46" s="67">
        <v>6</v>
      </c>
      <c r="H46" s="20"/>
      <c r="I46" s="1"/>
      <c r="J46" s="1"/>
      <c r="K46" s="1"/>
    </row>
    <row r="47" spans="1:11" ht="124.2" x14ac:dyDescent="0.3">
      <c r="A47" s="16">
        <v>23</v>
      </c>
      <c r="B47" s="17" t="s">
        <v>126</v>
      </c>
      <c r="C47" s="36" t="s">
        <v>127</v>
      </c>
      <c r="D47" s="39" t="s">
        <v>85</v>
      </c>
      <c r="E47" s="87">
        <v>1</v>
      </c>
      <c r="F47" s="30" t="s">
        <v>86</v>
      </c>
      <c r="G47" s="67">
        <v>6</v>
      </c>
      <c r="H47" s="20"/>
      <c r="I47" s="1"/>
      <c r="J47" s="1"/>
      <c r="K47" s="1"/>
    </row>
    <row r="48" spans="1:11" x14ac:dyDescent="0.3">
      <c r="A48" s="16">
        <v>24</v>
      </c>
      <c r="B48" s="17" t="s">
        <v>128</v>
      </c>
      <c r="C48" s="42" t="s">
        <v>129</v>
      </c>
      <c r="D48" s="39" t="s">
        <v>85</v>
      </c>
      <c r="E48" s="87">
        <v>1</v>
      </c>
      <c r="F48" s="30" t="s">
        <v>86</v>
      </c>
      <c r="G48" s="67">
        <v>6</v>
      </c>
      <c r="H48" s="20"/>
      <c r="I48" s="1"/>
      <c r="J48" s="1"/>
      <c r="K48" s="1"/>
    </row>
    <row r="49" spans="1:11" x14ac:dyDescent="0.3">
      <c r="A49" s="16">
        <v>25</v>
      </c>
      <c r="B49" s="21" t="s">
        <v>130</v>
      </c>
      <c r="C49" s="46" t="s">
        <v>131</v>
      </c>
      <c r="D49" s="44" t="s">
        <v>85</v>
      </c>
      <c r="E49" s="87">
        <v>1</v>
      </c>
      <c r="F49" s="30" t="s">
        <v>86</v>
      </c>
      <c r="G49" s="67">
        <v>6</v>
      </c>
      <c r="H49" s="20"/>
      <c r="I49" s="1"/>
      <c r="J49" s="1"/>
      <c r="K49" s="1"/>
    </row>
    <row r="50" spans="1:11" x14ac:dyDescent="0.3">
      <c r="A50" s="16">
        <v>26</v>
      </c>
      <c r="B50" s="47" t="s">
        <v>132</v>
      </c>
      <c r="C50" s="43" t="s">
        <v>133</v>
      </c>
      <c r="D50" s="48" t="s">
        <v>85</v>
      </c>
      <c r="E50" s="147">
        <v>1</v>
      </c>
      <c r="F50" s="30" t="s">
        <v>86</v>
      </c>
      <c r="G50" s="135">
        <v>6</v>
      </c>
      <c r="H50" s="18"/>
      <c r="I50" s="1"/>
      <c r="J50" s="1"/>
      <c r="K50" s="1"/>
    </row>
    <row r="51" spans="1:11" ht="237.6" x14ac:dyDescent="0.3">
      <c r="A51" s="16">
        <v>27</v>
      </c>
      <c r="B51" s="49" t="s">
        <v>134</v>
      </c>
      <c r="C51" s="50" t="s">
        <v>135</v>
      </c>
      <c r="D51" s="11" t="s">
        <v>29</v>
      </c>
      <c r="E51" s="148">
        <v>1</v>
      </c>
      <c r="F51" s="30" t="s">
        <v>86</v>
      </c>
      <c r="G51" s="117">
        <f t="shared" si="0"/>
        <v>6</v>
      </c>
      <c r="H51" s="7"/>
      <c r="I51" s="1"/>
      <c r="J51" s="1"/>
      <c r="K51" s="1"/>
    </row>
    <row r="52" spans="1:11" x14ac:dyDescent="0.3">
      <c r="A52" s="16">
        <v>28</v>
      </c>
      <c r="B52" s="6" t="s">
        <v>38</v>
      </c>
      <c r="C52" s="111" t="s">
        <v>380</v>
      </c>
      <c r="D52" s="11" t="s">
        <v>29</v>
      </c>
      <c r="E52" s="149">
        <v>1</v>
      </c>
      <c r="F52" s="30" t="s">
        <v>86</v>
      </c>
      <c r="G52" s="117">
        <f t="shared" si="0"/>
        <v>6</v>
      </c>
      <c r="H52" s="7"/>
      <c r="I52" s="1"/>
      <c r="J52" s="1"/>
      <c r="K52" s="1"/>
    </row>
    <row r="53" spans="1:11" ht="39.6" x14ac:dyDescent="0.3">
      <c r="A53" s="16">
        <v>29</v>
      </c>
      <c r="B53" s="6" t="s">
        <v>136</v>
      </c>
      <c r="C53" s="50" t="s">
        <v>137</v>
      </c>
      <c r="D53" s="114" t="s">
        <v>29</v>
      </c>
      <c r="E53" s="87">
        <v>1</v>
      </c>
      <c r="F53" s="30" t="s">
        <v>86</v>
      </c>
      <c r="G53" s="117">
        <f t="shared" si="0"/>
        <v>6</v>
      </c>
      <c r="H53" s="51"/>
      <c r="I53" s="41" t="s">
        <v>4</v>
      </c>
      <c r="J53" s="41"/>
      <c r="K53" s="1"/>
    </row>
    <row r="54" spans="1:11" ht="26.4" x14ac:dyDescent="0.3">
      <c r="A54" s="16">
        <v>30</v>
      </c>
      <c r="B54" s="23" t="s">
        <v>138</v>
      </c>
      <c r="C54" s="111" t="s">
        <v>387</v>
      </c>
      <c r="D54" s="115" t="s">
        <v>29</v>
      </c>
      <c r="E54" s="87">
        <v>1</v>
      </c>
      <c r="F54" s="30" t="s">
        <v>86</v>
      </c>
      <c r="G54" s="54">
        <f t="shared" si="0"/>
        <v>6</v>
      </c>
      <c r="H54" s="32"/>
      <c r="I54" s="1"/>
      <c r="J54" s="1"/>
      <c r="K54" s="1"/>
    </row>
    <row r="55" spans="1:11" ht="39.6" x14ac:dyDescent="0.3">
      <c r="A55" s="16">
        <v>31</v>
      </c>
      <c r="B55" s="110" t="s">
        <v>139</v>
      </c>
      <c r="C55" s="111" t="s">
        <v>386</v>
      </c>
      <c r="D55" s="115" t="s">
        <v>29</v>
      </c>
      <c r="E55" s="87">
        <v>4</v>
      </c>
      <c r="F55" s="30" t="s">
        <v>86</v>
      </c>
      <c r="G55" s="67">
        <v>24</v>
      </c>
      <c r="H55" s="20"/>
      <c r="I55" s="1"/>
      <c r="J55" s="1"/>
      <c r="K55" s="1"/>
    </row>
    <row r="56" spans="1:11" x14ac:dyDescent="0.3">
      <c r="A56" s="16">
        <v>32</v>
      </c>
      <c r="B56" s="21" t="s">
        <v>140</v>
      </c>
      <c r="C56" s="46" t="s">
        <v>385</v>
      </c>
      <c r="D56" s="115" t="s">
        <v>29</v>
      </c>
      <c r="E56" s="87">
        <v>1</v>
      </c>
      <c r="F56" s="30" t="s">
        <v>86</v>
      </c>
      <c r="G56" s="67">
        <f t="shared" si="0"/>
        <v>6</v>
      </c>
      <c r="H56" s="20"/>
      <c r="I56" s="1"/>
      <c r="J56" s="1"/>
      <c r="K56" s="1"/>
    </row>
    <row r="57" spans="1:11" x14ac:dyDescent="0.3">
      <c r="A57" s="16">
        <v>33</v>
      </c>
      <c r="B57" s="21" t="s">
        <v>440</v>
      </c>
      <c r="C57" s="46" t="s">
        <v>441</v>
      </c>
      <c r="D57" s="116" t="s">
        <v>29</v>
      </c>
      <c r="E57" s="87">
        <v>1</v>
      </c>
      <c r="F57" s="30" t="s">
        <v>86</v>
      </c>
      <c r="G57" s="67">
        <f t="shared" si="0"/>
        <v>6</v>
      </c>
      <c r="H57" s="20"/>
      <c r="I57" s="1"/>
      <c r="J57" s="1"/>
      <c r="K57" s="1"/>
    </row>
    <row r="58" spans="1:11" ht="69" x14ac:dyDescent="0.3">
      <c r="A58" s="16">
        <v>34</v>
      </c>
      <c r="B58" s="21" t="s">
        <v>42</v>
      </c>
      <c r="C58" s="13" t="s">
        <v>43</v>
      </c>
      <c r="D58" s="114" t="s">
        <v>44</v>
      </c>
      <c r="E58" s="87">
        <v>1</v>
      </c>
      <c r="F58" s="30" t="s">
        <v>86</v>
      </c>
      <c r="G58" s="67">
        <f t="shared" si="0"/>
        <v>6</v>
      </c>
      <c r="H58" s="20"/>
      <c r="I58" s="1"/>
      <c r="J58" s="1"/>
      <c r="K58" s="1"/>
    </row>
    <row r="59" spans="1:11" ht="69" x14ac:dyDescent="0.3">
      <c r="A59" s="16">
        <v>35</v>
      </c>
      <c r="B59" s="21" t="s">
        <v>45</v>
      </c>
      <c r="C59" s="97" t="s">
        <v>381</v>
      </c>
      <c r="D59" s="114" t="s">
        <v>44</v>
      </c>
      <c r="E59" s="87">
        <v>1</v>
      </c>
      <c r="F59" s="30" t="s">
        <v>86</v>
      </c>
      <c r="G59" s="67">
        <f t="shared" si="0"/>
        <v>6</v>
      </c>
      <c r="H59" s="20"/>
      <c r="I59" s="1"/>
      <c r="J59" s="1"/>
      <c r="K59" s="1"/>
    </row>
    <row r="60" spans="1:11" ht="41.4" x14ac:dyDescent="0.3">
      <c r="A60" s="16">
        <v>36</v>
      </c>
      <c r="B60" s="21" t="s">
        <v>46</v>
      </c>
      <c r="C60" s="13" t="s">
        <v>47</v>
      </c>
      <c r="D60" s="114" t="s">
        <v>44</v>
      </c>
      <c r="E60" s="87">
        <v>1</v>
      </c>
      <c r="F60" s="30" t="s">
        <v>86</v>
      </c>
      <c r="G60" s="67">
        <f t="shared" si="0"/>
        <v>6</v>
      </c>
      <c r="H60" s="20"/>
      <c r="I60" s="1"/>
      <c r="J60" s="1"/>
      <c r="K60" s="1"/>
    </row>
    <row r="61" spans="1:11" ht="69" x14ac:dyDescent="0.3">
      <c r="A61" s="16">
        <v>37</v>
      </c>
      <c r="B61" s="52" t="s">
        <v>433</v>
      </c>
      <c r="C61" s="13" t="s">
        <v>49</v>
      </c>
      <c r="D61" s="114" t="s">
        <v>44</v>
      </c>
      <c r="E61" s="87">
        <v>1</v>
      </c>
      <c r="F61" s="30" t="s">
        <v>86</v>
      </c>
      <c r="G61" s="67">
        <f t="shared" si="0"/>
        <v>6</v>
      </c>
      <c r="H61" s="20"/>
      <c r="I61" s="1"/>
      <c r="J61" s="1"/>
      <c r="K61" s="1"/>
    </row>
    <row r="62" spans="1:11" ht="69" x14ac:dyDescent="0.3">
      <c r="A62" s="16">
        <v>38</v>
      </c>
      <c r="B62" s="21" t="s">
        <v>48</v>
      </c>
      <c r="C62" s="13" t="s">
        <v>49</v>
      </c>
      <c r="D62" s="114" t="s">
        <v>44</v>
      </c>
      <c r="E62" s="87">
        <v>1</v>
      </c>
      <c r="F62" s="30" t="s">
        <v>86</v>
      </c>
      <c r="G62" s="67">
        <v>6</v>
      </c>
      <c r="H62" s="20"/>
      <c r="I62" s="1"/>
      <c r="J62" s="1"/>
      <c r="K62" s="1"/>
    </row>
    <row r="63" spans="1:11" ht="26.4" x14ac:dyDescent="0.3">
      <c r="A63" s="16">
        <v>39</v>
      </c>
      <c r="B63" s="21" t="s">
        <v>442</v>
      </c>
      <c r="C63" s="111" t="s">
        <v>392</v>
      </c>
      <c r="D63" s="114" t="s">
        <v>44</v>
      </c>
      <c r="E63" s="87">
        <v>1</v>
      </c>
      <c r="F63" s="30" t="s">
        <v>86</v>
      </c>
      <c r="G63" s="67">
        <f t="shared" si="0"/>
        <v>6</v>
      </c>
      <c r="H63" s="20"/>
      <c r="I63" s="1"/>
      <c r="J63" s="1"/>
      <c r="K63" s="1"/>
    </row>
    <row r="64" spans="1:11" ht="26.4" x14ac:dyDescent="0.3">
      <c r="A64" s="16">
        <v>40</v>
      </c>
      <c r="B64" s="21" t="s">
        <v>434</v>
      </c>
      <c r="C64" s="46" t="s">
        <v>392</v>
      </c>
      <c r="D64" s="114" t="s">
        <v>44</v>
      </c>
      <c r="E64" s="87">
        <v>1</v>
      </c>
      <c r="F64" s="30" t="s">
        <v>86</v>
      </c>
      <c r="G64" s="135">
        <f t="shared" si="0"/>
        <v>6</v>
      </c>
      <c r="H64" s="40"/>
      <c r="I64" s="48"/>
      <c r="J64" s="53"/>
      <c r="K64" s="53"/>
    </row>
    <row r="65" spans="1:11" ht="69" x14ac:dyDescent="0.3">
      <c r="A65" s="16">
        <v>41</v>
      </c>
      <c r="B65" s="6" t="s">
        <v>141</v>
      </c>
      <c r="C65" s="13" t="s">
        <v>142</v>
      </c>
      <c r="D65" s="44" t="s">
        <v>23</v>
      </c>
      <c r="E65" s="87">
        <v>1</v>
      </c>
      <c r="F65" s="30" t="s">
        <v>86</v>
      </c>
      <c r="G65" s="67">
        <v>6</v>
      </c>
      <c r="H65" s="55"/>
      <c r="I65" s="41" t="s">
        <v>4</v>
      </c>
      <c r="J65" s="1"/>
      <c r="K65" s="1"/>
    </row>
    <row r="66" spans="1:11" ht="28.2" x14ac:dyDescent="0.3">
      <c r="A66" s="16">
        <v>42</v>
      </c>
      <c r="B66" s="6" t="s">
        <v>30</v>
      </c>
      <c r="C66" s="112" t="s">
        <v>379</v>
      </c>
      <c r="D66" s="44" t="s">
        <v>23</v>
      </c>
      <c r="E66" s="87">
        <v>1</v>
      </c>
      <c r="F66" s="30" t="s">
        <v>86</v>
      </c>
      <c r="G66" s="67">
        <v>12</v>
      </c>
      <c r="H66" s="20"/>
      <c r="I66" s="1"/>
      <c r="J66" s="1"/>
      <c r="K66" s="1"/>
    </row>
    <row r="67" spans="1:11" x14ac:dyDescent="0.3">
      <c r="A67" s="16">
        <v>43</v>
      </c>
      <c r="B67" s="6" t="s">
        <v>342</v>
      </c>
      <c r="C67" s="9" t="s">
        <v>22</v>
      </c>
      <c r="D67" s="44" t="s">
        <v>23</v>
      </c>
      <c r="E67" s="87">
        <v>1</v>
      </c>
      <c r="F67" s="30" t="s">
        <v>86</v>
      </c>
      <c r="G67" s="67">
        <v>12</v>
      </c>
      <c r="H67" s="20"/>
      <c r="I67" s="1"/>
      <c r="J67" s="1"/>
      <c r="K67" s="1"/>
    </row>
    <row r="68" spans="1:11" x14ac:dyDescent="0.3">
      <c r="A68" s="16">
        <v>44</v>
      </c>
      <c r="B68" s="6" t="s">
        <v>25</v>
      </c>
      <c r="C68" s="9" t="s">
        <v>26</v>
      </c>
      <c r="D68" s="44" t="s">
        <v>23</v>
      </c>
      <c r="E68" s="87">
        <v>1</v>
      </c>
      <c r="F68" s="30" t="s">
        <v>86</v>
      </c>
      <c r="G68" s="67">
        <f t="shared" si="0"/>
        <v>6</v>
      </c>
      <c r="H68" s="20"/>
      <c r="I68" s="1"/>
      <c r="J68" s="1"/>
      <c r="K68" s="1"/>
    </row>
    <row r="69" spans="1:11" ht="21" x14ac:dyDescent="0.3">
      <c r="A69" s="192" t="s">
        <v>70</v>
      </c>
      <c r="B69" s="154"/>
      <c r="C69" s="154"/>
      <c r="D69" s="161"/>
      <c r="E69" s="161"/>
      <c r="F69" s="161"/>
      <c r="G69" s="161"/>
      <c r="H69" s="161"/>
      <c r="I69" s="1"/>
      <c r="J69" s="1"/>
      <c r="K69" s="1"/>
    </row>
    <row r="70" spans="1:11" ht="55.2" x14ac:dyDescent="0.3">
      <c r="A70" s="29" t="s">
        <v>13</v>
      </c>
      <c r="B70" s="30" t="s">
        <v>14</v>
      </c>
      <c r="C70" s="30" t="s">
        <v>15</v>
      </c>
      <c r="D70" s="30" t="s">
        <v>16</v>
      </c>
      <c r="E70" s="30" t="s">
        <v>17</v>
      </c>
      <c r="F70" s="30" t="s">
        <v>18</v>
      </c>
      <c r="G70" s="30" t="s">
        <v>19</v>
      </c>
      <c r="H70" s="30" t="s">
        <v>20</v>
      </c>
      <c r="I70" s="1"/>
      <c r="J70" s="1"/>
      <c r="K70" s="1"/>
    </row>
    <row r="71" spans="1:11" ht="96.6" x14ac:dyDescent="0.3">
      <c r="A71" s="146">
        <v>1</v>
      </c>
      <c r="B71" s="20" t="s">
        <v>143</v>
      </c>
      <c r="C71" s="58" t="s">
        <v>144</v>
      </c>
      <c r="D71" s="19" t="s">
        <v>31</v>
      </c>
      <c r="E71" s="30" t="s">
        <v>73</v>
      </c>
      <c r="F71" s="56" t="s">
        <v>33</v>
      </c>
      <c r="G71" s="30" t="s">
        <v>145</v>
      </c>
      <c r="H71" s="20"/>
      <c r="I71" s="1"/>
      <c r="J71" s="1"/>
      <c r="K71" s="1"/>
    </row>
    <row r="72" spans="1:11" ht="69" x14ac:dyDescent="0.3">
      <c r="A72" s="57">
        <v>2</v>
      </c>
      <c r="B72" s="58" t="s">
        <v>146</v>
      </c>
      <c r="C72" s="36" t="s">
        <v>147</v>
      </c>
      <c r="D72" s="30" t="s">
        <v>31</v>
      </c>
      <c r="E72" s="30">
        <v>5</v>
      </c>
      <c r="F72" s="30" t="s">
        <v>148</v>
      </c>
      <c r="G72" s="30">
        <f>E72*'Расходные материалы'!C$11</f>
        <v>30</v>
      </c>
      <c r="H72" s="58"/>
      <c r="I72" s="1"/>
      <c r="J72" s="1"/>
      <c r="K72" s="1"/>
    </row>
    <row r="73" spans="1:11" ht="96.6" x14ac:dyDescent="0.3">
      <c r="A73" s="57">
        <v>3</v>
      </c>
      <c r="B73" s="58" t="s">
        <v>149</v>
      </c>
      <c r="C73" s="36" t="s">
        <v>150</v>
      </c>
      <c r="D73" s="30" t="s">
        <v>31</v>
      </c>
      <c r="E73" s="30">
        <v>2</v>
      </c>
      <c r="F73" s="30" t="s">
        <v>148</v>
      </c>
      <c r="G73" s="30">
        <v>6</v>
      </c>
      <c r="H73" s="58"/>
      <c r="I73" s="1"/>
      <c r="J73" s="1"/>
      <c r="K73" s="1"/>
    </row>
    <row r="74" spans="1:11" ht="27.6" x14ac:dyDescent="0.3">
      <c r="A74" s="57">
        <v>4</v>
      </c>
      <c r="B74" s="58" t="s">
        <v>151</v>
      </c>
      <c r="C74" s="58" t="s">
        <v>152</v>
      </c>
      <c r="D74" s="30" t="s">
        <v>31</v>
      </c>
      <c r="E74" s="30">
        <v>10</v>
      </c>
      <c r="F74" s="30" t="s">
        <v>153</v>
      </c>
      <c r="G74" s="30">
        <f>E74*'Расходные материалы'!C$11</f>
        <v>60</v>
      </c>
      <c r="H74" s="58"/>
      <c r="I74" s="1"/>
      <c r="J74" s="1"/>
      <c r="K74" s="1"/>
    </row>
    <row r="75" spans="1:11" ht="262.8" x14ac:dyDescent="0.3">
      <c r="A75" s="16">
        <v>5</v>
      </c>
      <c r="B75" s="17" t="s">
        <v>154</v>
      </c>
      <c r="C75" s="58" t="s">
        <v>155</v>
      </c>
      <c r="D75" s="30" t="s">
        <v>31</v>
      </c>
      <c r="E75" s="30">
        <v>3</v>
      </c>
      <c r="F75" s="30" t="s">
        <v>148</v>
      </c>
      <c r="G75" s="30">
        <f>E75*'Расходные материалы'!C$11</f>
        <v>18</v>
      </c>
      <c r="H75" s="16"/>
      <c r="I75" s="1"/>
      <c r="J75" s="1"/>
      <c r="K75" s="1"/>
    </row>
    <row r="76" spans="1:11" ht="21" x14ac:dyDescent="0.3">
      <c r="A76" s="193" t="s">
        <v>156</v>
      </c>
      <c r="B76" s="194"/>
      <c r="C76" s="194"/>
      <c r="D76" s="194"/>
      <c r="E76" s="194"/>
      <c r="F76" s="194"/>
      <c r="G76" s="194"/>
      <c r="H76" s="194"/>
      <c r="I76" s="1"/>
      <c r="J76" s="1"/>
      <c r="K76" s="1"/>
    </row>
    <row r="77" spans="1:11" x14ac:dyDescent="0.3">
      <c r="A77" s="155" t="s">
        <v>6</v>
      </c>
      <c r="B77" s="195"/>
      <c r="C77" s="195"/>
      <c r="D77" s="195"/>
      <c r="E77" s="195"/>
      <c r="F77" s="195"/>
      <c r="G77" s="195"/>
      <c r="H77" s="196"/>
      <c r="I77" s="1"/>
      <c r="J77" s="1"/>
      <c r="K77" s="1"/>
    </row>
    <row r="78" spans="1:11" x14ac:dyDescent="0.3">
      <c r="A78" s="153" t="s">
        <v>53</v>
      </c>
      <c r="B78" s="197"/>
      <c r="C78" s="197"/>
      <c r="D78" s="197"/>
      <c r="E78" s="197"/>
      <c r="F78" s="197"/>
      <c r="G78" s="197"/>
      <c r="H78" s="198"/>
      <c r="I78" s="1"/>
      <c r="J78" s="1"/>
      <c r="K78" s="1"/>
    </row>
    <row r="79" spans="1:11" x14ac:dyDescent="0.3">
      <c r="A79" s="150" t="s">
        <v>360</v>
      </c>
      <c r="B79" s="151"/>
      <c r="C79" s="151"/>
      <c r="D79" s="151"/>
      <c r="E79" s="151"/>
      <c r="F79" s="151"/>
      <c r="G79" s="151"/>
      <c r="H79" s="152"/>
      <c r="I79" s="1"/>
      <c r="J79" s="1"/>
      <c r="K79" s="1"/>
    </row>
    <row r="80" spans="1:11" x14ac:dyDescent="0.3">
      <c r="A80" s="150" t="s">
        <v>355</v>
      </c>
      <c r="B80" s="151"/>
      <c r="C80" s="151"/>
      <c r="D80" s="151"/>
      <c r="E80" s="151"/>
      <c r="F80" s="151"/>
      <c r="G80" s="151"/>
      <c r="H80" s="152"/>
      <c r="I80" s="1"/>
      <c r="J80" s="1"/>
      <c r="K80" s="1"/>
    </row>
    <row r="81" spans="1:11" x14ac:dyDescent="0.3">
      <c r="A81" s="150" t="s">
        <v>356</v>
      </c>
      <c r="B81" s="151"/>
      <c r="C81" s="151"/>
      <c r="D81" s="151"/>
      <c r="E81" s="151"/>
      <c r="F81" s="151"/>
      <c r="G81" s="151"/>
      <c r="H81" s="152"/>
      <c r="I81" s="1"/>
      <c r="J81" s="1"/>
      <c r="K81" s="1"/>
    </row>
    <row r="82" spans="1:11" x14ac:dyDescent="0.3">
      <c r="A82" s="153" t="s">
        <v>9</v>
      </c>
      <c r="B82" s="151"/>
      <c r="C82" s="151"/>
      <c r="D82" s="151"/>
      <c r="E82" s="151"/>
      <c r="F82" s="151"/>
      <c r="G82" s="151"/>
      <c r="H82" s="152"/>
      <c r="I82" s="1"/>
      <c r="J82" s="1"/>
      <c r="K82" s="1"/>
    </row>
    <row r="83" spans="1:11" x14ac:dyDescent="0.3">
      <c r="A83" s="150" t="s">
        <v>357</v>
      </c>
      <c r="B83" s="151"/>
      <c r="C83" s="151"/>
      <c r="D83" s="151"/>
      <c r="E83" s="151"/>
      <c r="F83" s="151"/>
      <c r="G83" s="151"/>
      <c r="H83" s="152"/>
      <c r="I83" s="1"/>
      <c r="J83" s="1"/>
      <c r="K83" s="1"/>
    </row>
    <row r="84" spans="1:11" x14ac:dyDescent="0.3">
      <c r="A84" s="150" t="s">
        <v>157</v>
      </c>
      <c r="B84" s="190"/>
      <c r="C84" s="190"/>
      <c r="D84" s="190"/>
      <c r="E84" s="190"/>
      <c r="F84" s="190"/>
      <c r="G84" s="190"/>
      <c r="H84" s="191"/>
      <c r="I84" s="1"/>
      <c r="J84" s="1"/>
      <c r="K84" s="1"/>
    </row>
    <row r="85" spans="1:11" x14ac:dyDescent="0.3">
      <c r="A85" s="150" t="s">
        <v>158</v>
      </c>
      <c r="B85" s="190"/>
      <c r="C85" s="190"/>
      <c r="D85" s="190"/>
      <c r="E85" s="190"/>
      <c r="F85" s="190"/>
      <c r="G85" s="190"/>
      <c r="H85" s="191"/>
      <c r="I85" s="1"/>
      <c r="J85" s="1"/>
      <c r="K85" s="1"/>
    </row>
    <row r="86" spans="1:11" x14ac:dyDescent="0.3">
      <c r="A86" s="150" t="s">
        <v>159</v>
      </c>
      <c r="B86" s="151"/>
      <c r="C86" s="151"/>
      <c r="D86" s="151"/>
      <c r="E86" s="151"/>
      <c r="F86" s="151"/>
      <c r="G86" s="151"/>
      <c r="H86" s="152"/>
      <c r="I86" s="1"/>
      <c r="J86" s="1"/>
      <c r="K86" s="1"/>
    </row>
    <row r="87" spans="1:11" x14ac:dyDescent="0.3">
      <c r="A87" s="162" t="s">
        <v>160</v>
      </c>
      <c r="B87" s="163"/>
      <c r="C87" s="163"/>
      <c r="D87" s="163"/>
      <c r="E87" s="163"/>
      <c r="F87" s="163"/>
      <c r="G87" s="163"/>
      <c r="H87" s="164"/>
      <c r="I87" s="1"/>
      <c r="J87" s="1"/>
      <c r="K87" s="1"/>
    </row>
    <row r="88" spans="1:11" ht="55.2" x14ac:dyDescent="0.3">
      <c r="A88" s="15" t="s">
        <v>13</v>
      </c>
      <c r="B88" s="4" t="s">
        <v>14</v>
      </c>
      <c r="C88" s="4" t="s">
        <v>15</v>
      </c>
      <c r="D88" s="4" t="s">
        <v>16</v>
      </c>
      <c r="E88" s="4" t="s">
        <v>17</v>
      </c>
      <c r="F88" s="4" t="s">
        <v>18</v>
      </c>
      <c r="G88" s="4" t="s">
        <v>19</v>
      </c>
      <c r="H88" s="4" t="s">
        <v>20</v>
      </c>
      <c r="I88" s="1"/>
      <c r="J88" s="1"/>
      <c r="K88" s="1"/>
    </row>
    <row r="89" spans="1:11" ht="69.599999999999994" x14ac:dyDescent="0.3">
      <c r="A89" s="59">
        <v>1</v>
      </c>
      <c r="B89" s="60" t="s">
        <v>161</v>
      </c>
      <c r="C89" s="9" t="s">
        <v>162</v>
      </c>
      <c r="D89" s="8" t="s">
        <v>102</v>
      </c>
      <c r="E89" s="11">
        <v>1</v>
      </c>
      <c r="F89" s="11" t="s">
        <v>163</v>
      </c>
      <c r="G89" s="11">
        <v>3</v>
      </c>
      <c r="H89" s="7"/>
      <c r="I89" s="1"/>
      <c r="J89" s="1"/>
      <c r="K89" s="1"/>
    </row>
    <row r="90" spans="1:11" ht="138" x14ac:dyDescent="0.3">
      <c r="A90" s="59">
        <v>2</v>
      </c>
      <c r="B90" s="60" t="s">
        <v>164</v>
      </c>
      <c r="C90" s="13" t="s">
        <v>165</v>
      </c>
      <c r="D90" s="8" t="s">
        <v>102</v>
      </c>
      <c r="E90" s="11">
        <v>1</v>
      </c>
      <c r="F90" s="11" t="s">
        <v>166</v>
      </c>
      <c r="G90" s="11">
        <f>_xlfn.CEILING.MATH(E90*(C$11/5))</f>
        <v>2</v>
      </c>
      <c r="H90" s="7"/>
      <c r="I90" s="1"/>
      <c r="J90" s="1"/>
      <c r="K90" s="1"/>
    </row>
    <row r="91" spans="1:11" x14ac:dyDescent="0.3">
      <c r="A91" s="59">
        <v>3</v>
      </c>
      <c r="B91" s="60" t="s">
        <v>167</v>
      </c>
      <c r="C91" s="9" t="s">
        <v>26</v>
      </c>
      <c r="D91" s="8" t="s">
        <v>102</v>
      </c>
      <c r="E91" s="11">
        <v>1</v>
      </c>
      <c r="F91" s="11" t="s">
        <v>168</v>
      </c>
      <c r="G91" s="11">
        <v>2</v>
      </c>
      <c r="H91" s="7"/>
      <c r="I91" s="1"/>
      <c r="J91" s="1"/>
      <c r="K91" s="1"/>
    </row>
    <row r="92" spans="1:11" ht="358.8" x14ac:dyDescent="0.3">
      <c r="A92" s="59">
        <v>4</v>
      </c>
      <c r="B92" s="6" t="s">
        <v>169</v>
      </c>
      <c r="C92" s="10" t="s">
        <v>170</v>
      </c>
      <c r="D92" s="8" t="s">
        <v>102</v>
      </c>
      <c r="E92" s="11">
        <v>1</v>
      </c>
      <c r="F92" s="11" t="s">
        <v>443</v>
      </c>
      <c r="G92" s="11">
        <v>3</v>
      </c>
      <c r="H92" s="7"/>
      <c r="I92" s="1"/>
      <c r="J92" s="1"/>
      <c r="K92" s="1"/>
    </row>
    <row r="93" spans="1:11" ht="234.6" x14ac:dyDescent="0.3">
      <c r="A93" s="59">
        <v>5</v>
      </c>
      <c r="B93" s="6" t="s">
        <v>172</v>
      </c>
      <c r="C93" s="10" t="s">
        <v>173</v>
      </c>
      <c r="D93" s="8" t="s">
        <v>102</v>
      </c>
      <c r="E93" s="11">
        <v>1</v>
      </c>
      <c r="F93" s="11" t="s">
        <v>444</v>
      </c>
      <c r="G93" s="11">
        <v>2</v>
      </c>
      <c r="H93" s="7"/>
      <c r="I93" s="1"/>
      <c r="J93" s="1"/>
      <c r="K93" s="1"/>
    </row>
    <row r="94" spans="1:11" x14ac:dyDescent="0.3">
      <c r="A94" s="59">
        <v>6</v>
      </c>
      <c r="B94" s="6" t="s">
        <v>174</v>
      </c>
      <c r="C94" s="9" t="s">
        <v>26</v>
      </c>
      <c r="D94" s="8" t="s">
        <v>102</v>
      </c>
      <c r="E94" s="11">
        <v>1</v>
      </c>
      <c r="F94" s="11" t="s">
        <v>444</v>
      </c>
      <c r="G94" s="11">
        <v>2</v>
      </c>
      <c r="H94" s="7"/>
      <c r="I94" s="1"/>
      <c r="J94" s="1"/>
      <c r="K94" s="1"/>
    </row>
    <row r="95" spans="1:11" ht="55.2" x14ac:dyDescent="0.3">
      <c r="A95" s="59">
        <v>7</v>
      </c>
      <c r="B95" s="98" t="s">
        <v>390</v>
      </c>
      <c r="C95" s="10" t="s">
        <v>175</v>
      </c>
      <c r="D95" s="8" t="s">
        <v>102</v>
      </c>
      <c r="E95" s="11">
        <v>1</v>
      </c>
      <c r="F95" s="11" t="s">
        <v>33</v>
      </c>
      <c r="G95" s="11">
        <v>1</v>
      </c>
      <c r="H95" s="7"/>
      <c r="I95" s="1"/>
      <c r="J95" s="1"/>
      <c r="K95" s="1"/>
    </row>
    <row r="96" spans="1:11" ht="193.2" x14ac:dyDescent="0.3">
      <c r="A96" s="59">
        <v>8</v>
      </c>
      <c r="B96" s="6" t="s">
        <v>176</v>
      </c>
      <c r="C96" s="96" t="s">
        <v>378</v>
      </c>
      <c r="D96" s="8" t="s">
        <v>102</v>
      </c>
      <c r="E96" s="11">
        <v>1</v>
      </c>
      <c r="F96" s="11" t="s">
        <v>445</v>
      </c>
      <c r="G96" s="11">
        <v>2</v>
      </c>
      <c r="H96" s="7"/>
      <c r="I96" s="1"/>
      <c r="J96" s="1"/>
      <c r="K96" s="1"/>
    </row>
    <row r="97" spans="1:11" ht="79.2" x14ac:dyDescent="0.3">
      <c r="A97" s="59">
        <v>9</v>
      </c>
      <c r="B97" s="6" t="s">
        <v>178</v>
      </c>
      <c r="C97" s="61" t="s">
        <v>179</v>
      </c>
      <c r="D97" s="8" t="s">
        <v>102</v>
      </c>
      <c r="E97" s="11">
        <v>1</v>
      </c>
      <c r="F97" s="11" t="s">
        <v>168</v>
      </c>
      <c r="G97" s="11">
        <v>1</v>
      </c>
      <c r="H97" s="7"/>
      <c r="I97" s="1"/>
      <c r="J97" s="1"/>
      <c r="K97" s="1"/>
    </row>
    <row r="98" spans="1:11" ht="26.4" x14ac:dyDescent="0.3">
      <c r="A98" s="59">
        <v>10</v>
      </c>
      <c r="B98" s="6" t="s">
        <v>180</v>
      </c>
      <c r="C98" s="111" t="s">
        <v>400</v>
      </c>
      <c r="D98" s="8" t="s">
        <v>102</v>
      </c>
      <c r="E98" s="11">
        <v>1</v>
      </c>
      <c r="F98" s="11" t="s">
        <v>446</v>
      </c>
      <c r="G98" s="11">
        <v>2</v>
      </c>
      <c r="H98" s="7"/>
      <c r="I98" s="1"/>
      <c r="J98" s="1"/>
      <c r="K98" s="1"/>
    </row>
    <row r="99" spans="1:11" ht="27.6" x14ac:dyDescent="0.3">
      <c r="A99" s="59">
        <v>11</v>
      </c>
      <c r="B99" s="62" t="s">
        <v>181</v>
      </c>
      <c r="C99" s="13" t="s">
        <v>182</v>
      </c>
      <c r="D99" s="8" t="s">
        <v>102</v>
      </c>
      <c r="E99" s="11">
        <v>1</v>
      </c>
      <c r="F99" s="11" t="s">
        <v>168</v>
      </c>
      <c r="G99" s="11">
        <v>2</v>
      </c>
      <c r="H99" s="7"/>
      <c r="I99" s="1"/>
      <c r="J99" s="1"/>
      <c r="K99" s="1"/>
    </row>
    <row r="100" spans="1:11" x14ac:dyDescent="0.3">
      <c r="A100" s="59">
        <v>12</v>
      </c>
      <c r="B100" s="6" t="s">
        <v>183</v>
      </c>
      <c r="C100" s="10" t="s">
        <v>184</v>
      </c>
      <c r="D100" s="8" t="s">
        <v>85</v>
      </c>
      <c r="E100" s="11">
        <v>1</v>
      </c>
      <c r="F100" s="11" t="s">
        <v>168</v>
      </c>
      <c r="G100" s="11">
        <v>2</v>
      </c>
      <c r="H100" s="7"/>
      <c r="I100" s="1"/>
      <c r="J100" s="1"/>
      <c r="K100" s="1"/>
    </row>
    <row r="101" spans="1:11" ht="124.2" x14ac:dyDescent="0.3">
      <c r="A101" s="59">
        <v>13</v>
      </c>
      <c r="B101" s="6" t="s">
        <v>185</v>
      </c>
      <c r="C101" s="13" t="s">
        <v>127</v>
      </c>
      <c r="D101" s="8" t="s">
        <v>85</v>
      </c>
      <c r="E101" s="11">
        <v>1</v>
      </c>
      <c r="F101" s="11" t="s">
        <v>177</v>
      </c>
      <c r="G101" s="11">
        <v>4</v>
      </c>
      <c r="H101" s="7"/>
      <c r="I101" s="1"/>
      <c r="J101" s="1"/>
      <c r="K101" s="1"/>
    </row>
    <row r="102" spans="1:11" ht="27.6" x14ac:dyDescent="0.3">
      <c r="A102" s="59">
        <v>14</v>
      </c>
      <c r="B102" s="6" t="s">
        <v>38</v>
      </c>
      <c r="C102" s="96" t="s">
        <v>396</v>
      </c>
      <c r="D102" s="11" t="s">
        <v>29</v>
      </c>
      <c r="E102" s="11">
        <v>1</v>
      </c>
      <c r="F102" s="11" t="s">
        <v>33</v>
      </c>
      <c r="G102" s="11">
        <v>3</v>
      </c>
      <c r="H102" s="7"/>
      <c r="I102" s="1" t="s">
        <v>4</v>
      </c>
      <c r="J102" s="1"/>
      <c r="K102" s="1"/>
    </row>
    <row r="103" spans="1:11" ht="237.6" x14ac:dyDescent="0.3">
      <c r="A103" s="59">
        <v>15</v>
      </c>
      <c r="B103" s="6" t="s">
        <v>428</v>
      </c>
      <c r="C103" s="129" t="s">
        <v>135</v>
      </c>
      <c r="D103" s="11" t="s">
        <v>29</v>
      </c>
      <c r="E103" s="11">
        <v>1</v>
      </c>
      <c r="F103" s="11" t="s">
        <v>33</v>
      </c>
      <c r="G103" s="11">
        <v>1</v>
      </c>
      <c r="H103" s="7"/>
      <c r="I103" s="1"/>
      <c r="J103" s="1"/>
      <c r="K103" s="1"/>
    </row>
    <row r="104" spans="1:11" s="63" customFormat="1" ht="27.6" x14ac:dyDescent="0.3">
      <c r="A104" s="59">
        <v>16</v>
      </c>
      <c r="B104" s="24" t="s">
        <v>186</v>
      </c>
      <c r="C104" s="96" t="s">
        <v>395</v>
      </c>
      <c r="D104" s="11" t="s">
        <v>29</v>
      </c>
      <c r="E104" s="11">
        <v>1</v>
      </c>
      <c r="F104" s="11" t="s">
        <v>33</v>
      </c>
      <c r="G104" s="11">
        <v>1</v>
      </c>
      <c r="H104" s="7"/>
      <c r="I104" s="1" t="s">
        <v>4</v>
      </c>
      <c r="J104" s="41"/>
      <c r="K104" s="41"/>
    </row>
    <row r="105" spans="1:11" s="63" customFormat="1" ht="27.6" x14ac:dyDescent="0.3">
      <c r="A105" s="59">
        <v>17</v>
      </c>
      <c r="B105" s="24" t="s">
        <v>187</v>
      </c>
      <c r="C105" s="96" t="s">
        <v>402</v>
      </c>
      <c r="D105" s="11" t="s">
        <v>29</v>
      </c>
      <c r="E105" s="11">
        <v>1</v>
      </c>
      <c r="F105" s="11" t="s">
        <v>33</v>
      </c>
      <c r="G105" s="11">
        <v>1</v>
      </c>
      <c r="H105" s="7"/>
      <c r="I105" s="1" t="s">
        <v>4</v>
      </c>
      <c r="J105" s="41"/>
      <c r="K105" s="41"/>
    </row>
    <row r="106" spans="1:11" ht="41.4" x14ac:dyDescent="0.3">
      <c r="A106" s="59">
        <v>18</v>
      </c>
      <c r="B106" s="24" t="s">
        <v>447</v>
      </c>
      <c r="C106" s="96" t="s">
        <v>397</v>
      </c>
      <c r="D106" s="11" t="s">
        <v>29</v>
      </c>
      <c r="E106" s="11">
        <v>1</v>
      </c>
      <c r="F106" s="11" t="s">
        <v>33</v>
      </c>
      <c r="G106" s="11">
        <v>1</v>
      </c>
      <c r="H106" s="7"/>
      <c r="I106" s="1" t="s">
        <v>4</v>
      </c>
      <c r="J106" s="1"/>
      <c r="K106" s="1"/>
    </row>
    <row r="107" spans="1:11" x14ac:dyDescent="0.3">
      <c r="A107" s="59">
        <v>19</v>
      </c>
      <c r="B107" s="6" t="s">
        <v>188</v>
      </c>
      <c r="C107" s="96" t="s">
        <v>401</v>
      </c>
      <c r="D107" s="11" t="s">
        <v>29</v>
      </c>
      <c r="E107" s="11">
        <v>1</v>
      </c>
      <c r="F107" s="11" t="s">
        <v>33</v>
      </c>
      <c r="G107" s="11">
        <v>6</v>
      </c>
      <c r="H107" s="7"/>
      <c r="I107" s="1"/>
      <c r="J107" s="1"/>
      <c r="K107" s="1"/>
    </row>
    <row r="108" spans="1:11" ht="409.6" x14ac:dyDescent="0.3">
      <c r="A108" s="59">
        <v>20</v>
      </c>
      <c r="B108" s="98" t="s">
        <v>189</v>
      </c>
      <c r="C108" s="99" t="s">
        <v>358</v>
      </c>
      <c r="D108" s="11" t="s">
        <v>29</v>
      </c>
      <c r="E108" s="11">
        <v>1</v>
      </c>
      <c r="F108" s="11" t="s">
        <v>33</v>
      </c>
      <c r="G108" s="11">
        <v>1</v>
      </c>
      <c r="H108" s="7"/>
      <c r="I108" s="1" t="s">
        <v>4</v>
      </c>
      <c r="J108" s="1"/>
      <c r="K108" s="1"/>
    </row>
    <row r="109" spans="1:11" x14ac:dyDescent="0.3">
      <c r="A109" s="59">
        <v>21</v>
      </c>
      <c r="B109" s="128" t="s">
        <v>393</v>
      </c>
      <c r="C109" s="97" t="s">
        <v>394</v>
      </c>
      <c r="D109" s="64" t="s">
        <v>102</v>
      </c>
      <c r="E109" s="64">
        <v>1</v>
      </c>
      <c r="F109" s="64" t="s">
        <v>33</v>
      </c>
      <c r="G109" s="64">
        <v>1</v>
      </c>
      <c r="H109" s="65"/>
      <c r="I109" s="1" t="s">
        <v>4</v>
      </c>
      <c r="J109" s="1"/>
      <c r="K109" s="1"/>
    </row>
    <row r="110" spans="1:11" x14ac:dyDescent="0.3">
      <c r="A110" s="59">
        <v>22</v>
      </c>
      <c r="B110" s="6" t="s">
        <v>427</v>
      </c>
      <c r="C110" s="10" t="s">
        <v>448</v>
      </c>
      <c r="D110" s="11" t="s">
        <v>44</v>
      </c>
      <c r="E110" s="11">
        <v>1</v>
      </c>
      <c r="F110" s="11" t="s">
        <v>33</v>
      </c>
      <c r="G110" s="11">
        <v>1</v>
      </c>
      <c r="H110" s="7"/>
      <c r="I110" s="1"/>
      <c r="J110" s="1"/>
      <c r="K110" s="1"/>
    </row>
    <row r="111" spans="1:11" ht="27.6" x14ac:dyDescent="0.3">
      <c r="A111" s="59">
        <v>23</v>
      </c>
      <c r="B111" s="6" t="s">
        <v>449</v>
      </c>
      <c r="C111" s="10" t="s">
        <v>450</v>
      </c>
      <c r="D111" s="8" t="s">
        <v>23</v>
      </c>
      <c r="E111" s="11">
        <v>1</v>
      </c>
      <c r="F111" s="11" t="s">
        <v>33</v>
      </c>
      <c r="G111" s="11">
        <v>5</v>
      </c>
      <c r="H111" s="7"/>
      <c r="I111" s="1"/>
      <c r="J111" s="1"/>
      <c r="K111" s="1"/>
    </row>
    <row r="112" spans="1:11" ht="69" x14ac:dyDescent="0.3">
      <c r="A112" s="59">
        <v>24</v>
      </c>
      <c r="B112" s="6" t="s">
        <v>141</v>
      </c>
      <c r="C112" s="13" t="s">
        <v>142</v>
      </c>
      <c r="D112" s="8" t="s">
        <v>23</v>
      </c>
      <c r="E112" s="11">
        <v>1</v>
      </c>
      <c r="F112" s="11" t="s">
        <v>33</v>
      </c>
      <c r="G112" s="11">
        <v>6</v>
      </c>
      <c r="H112" s="9"/>
      <c r="I112" s="1"/>
      <c r="J112" s="1"/>
      <c r="K112" s="1"/>
    </row>
    <row r="113" spans="1:11" x14ac:dyDescent="0.3">
      <c r="A113" s="59">
        <v>25</v>
      </c>
      <c r="B113" s="6" t="s">
        <v>190</v>
      </c>
      <c r="C113" s="9" t="s">
        <v>22</v>
      </c>
      <c r="D113" s="8" t="s">
        <v>23</v>
      </c>
      <c r="E113" s="11">
        <v>1</v>
      </c>
      <c r="F113" s="11" t="s">
        <v>33</v>
      </c>
      <c r="G113" s="11">
        <v>6</v>
      </c>
      <c r="H113" s="7"/>
      <c r="I113" s="1"/>
      <c r="J113" s="1"/>
      <c r="K113" s="1"/>
    </row>
    <row r="114" spans="1:11" ht="15.6" x14ac:dyDescent="0.4">
      <c r="A114" s="199" t="s">
        <v>460</v>
      </c>
      <c r="B114" s="170"/>
      <c r="C114" s="170"/>
      <c r="D114" s="170"/>
      <c r="E114" s="170"/>
      <c r="F114" s="170"/>
      <c r="G114" s="170"/>
      <c r="H114" s="170"/>
      <c r="I114" s="1"/>
      <c r="J114" s="1"/>
      <c r="K114" s="1"/>
    </row>
    <row r="118" spans="1:11" x14ac:dyDescent="0.3">
      <c r="B118" s="66"/>
    </row>
  </sheetData>
  <mergeCells count="39">
    <mergeCell ref="A10:B10"/>
    <mergeCell ref="C10:H10"/>
    <mergeCell ref="A114:H114"/>
    <mergeCell ref="A1:H1"/>
    <mergeCell ref="A2:H2"/>
    <mergeCell ref="A3:H3"/>
    <mergeCell ref="A4:H4"/>
    <mergeCell ref="A5:H5"/>
    <mergeCell ref="A6:H6"/>
    <mergeCell ref="A7:H7"/>
    <mergeCell ref="A8:H8"/>
    <mergeCell ref="A9:H9"/>
    <mergeCell ref="A11:B11"/>
    <mergeCell ref="C11:H11"/>
    <mergeCell ref="A12:H12"/>
    <mergeCell ref="A13:H13"/>
    <mergeCell ref="A14:H14"/>
    <mergeCell ref="A15:H15"/>
    <mergeCell ref="A16:H16"/>
    <mergeCell ref="A17:H17"/>
    <mergeCell ref="A18:H18"/>
    <mergeCell ref="A19:H19"/>
    <mergeCell ref="A20:H20"/>
    <mergeCell ref="A21:H21"/>
    <mergeCell ref="A22:H22"/>
    <mergeCell ref="A23:H23"/>
    <mergeCell ref="A69:H69"/>
    <mergeCell ref="A76:H76"/>
    <mergeCell ref="A77:H77"/>
    <mergeCell ref="A78:H78"/>
    <mergeCell ref="A79:H79"/>
    <mergeCell ref="A80:H80"/>
    <mergeCell ref="A86:H86"/>
    <mergeCell ref="A87:H87"/>
    <mergeCell ref="A81:H81"/>
    <mergeCell ref="A82:H82"/>
    <mergeCell ref="A83:H83"/>
    <mergeCell ref="A84:H84"/>
    <mergeCell ref="A85:H85"/>
  </mergeCells>
  <pageMargins left="0.7" right="0.7" top="0.75" bottom="0.75" header="0" footer="0"/>
  <pageSetup paperSize="9" firstPageNumber="2147483648"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5"/>
  <sheetViews>
    <sheetView zoomScaleNormal="100" workbookViewId="0">
      <selection activeCell="A13" sqref="A13:H13"/>
    </sheetView>
  </sheetViews>
  <sheetFormatPr defaultColWidth="14.44140625" defaultRowHeight="15" customHeight="1" x14ac:dyDescent="0.3"/>
  <cols>
    <col min="1" max="1" width="5.109375" customWidth="1"/>
    <col min="2" max="2" width="52" customWidth="1"/>
    <col min="3" max="3" width="27.44140625" customWidth="1"/>
    <col min="4" max="4" width="22" customWidth="1"/>
    <col min="5" max="5" width="15.5546875" customWidth="1"/>
    <col min="6" max="6" width="23.5546875" customWidth="1"/>
    <col min="7" max="7" width="14.44140625" customWidth="1"/>
    <col min="8" max="8" width="25" customWidth="1"/>
    <col min="9" max="9" width="8.6640625" customWidth="1"/>
  </cols>
  <sheetData>
    <row r="1" spans="1:11" ht="14.4" x14ac:dyDescent="0.3">
      <c r="A1" s="200" t="s">
        <v>4</v>
      </c>
      <c r="B1" s="168"/>
      <c r="C1" s="168"/>
      <c r="D1" s="168"/>
      <c r="E1" s="168"/>
      <c r="F1" s="168"/>
      <c r="G1" s="168"/>
      <c r="H1" s="168"/>
      <c r="I1" s="1"/>
      <c r="J1" s="1"/>
      <c r="K1" s="1"/>
    </row>
    <row r="2" spans="1:11" ht="72" customHeight="1" x14ac:dyDescent="0.3">
      <c r="A2" s="185" t="s">
        <v>457</v>
      </c>
      <c r="B2" s="186"/>
      <c r="C2" s="186"/>
      <c r="D2" s="186"/>
      <c r="E2" s="186"/>
      <c r="F2" s="186"/>
      <c r="G2" s="186"/>
      <c r="H2" s="187"/>
      <c r="I2" s="1"/>
      <c r="J2" s="1"/>
      <c r="K2" s="1"/>
    </row>
    <row r="3" spans="1:11" ht="15" customHeight="1" x14ac:dyDescent="0.3">
      <c r="A3" s="188" t="s">
        <v>1</v>
      </c>
      <c r="B3" s="156"/>
      <c r="C3" s="156"/>
      <c r="D3" s="156"/>
      <c r="E3" s="156"/>
      <c r="F3" s="156"/>
      <c r="G3" s="156"/>
      <c r="H3" s="157"/>
      <c r="I3" s="1"/>
      <c r="J3" s="1"/>
      <c r="K3" s="1"/>
    </row>
    <row r="4" spans="1:11" ht="15" customHeight="1" x14ac:dyDescent="0.3">
      <c r="A4" s="189" t="s">
        <v>373</v>
      </c>
      <c r="B4" s="165"/>
      <c r="C4" s="165"/>
      <c r="D4" s="165"/>
      <c r="E4" s="165"/>
      <c r="F4" s="165"/>
      <c r="G4" s="165"/>
      <c r="H4" s="166"/>
      <c r="I4" s="1"/>
      <c r="J4" s="1"/>
      <c r="K4" s="1"/>
    </row>
    <row r="5" spans="1:11" ht="15" customHeight="1" x14ac:dyDescent="0.3">
      <c r="A5" s="177" t="s">
        <v>374</v>
      </c>
      <c r="B5" s="165"/>
      <c r="C5" s="165"/>
      <c r="D5" s="165"/>
      <c r="E5" s="165"/>
      <c r="F5" s="165"/>
      <c r="G5" s="165"/>
      <c r="H5" s="166"/>
      <c r="I5" s="1"/>
      <c r="J5" s="1"/>
      <c r="K5" s="1"/>
    </row>
    <row r="6" spans="1:11" ht="15" customHeight="1" x14ac:dyDescent="0.3">
      <c r="A6" s="177" t="s">
        <v>375</v>
      </c>
      <c r="B6" s="165"/>
      <c r="C6" s="165"/>
      <c r="D6" s="165"/>
      <c r="E6" s="165"/>
      <c r="F6" s="165"/>
      <c r="G6" s="165"/>
      <c r="H6" s="166"/>
      <c r="I6" s="1"/>
      <c r="J6" s="1"/>
      <c r="K6" s="1"/>
    </row>
    <row r="7" spans="1:11" ht="15.75" customHeight="1" x14ac:dyDescent="0.3">
      <c r="A7" s="178" t="s">
        <v>454</v>
      </c>
      <c r="B7" s="151"/>
      <c r="C7" s="151"/>
      <c r="D7" s="151"/>
      <c r="E7" s="151"/>
      <c r="F7" s="151"/>
      <c r="G7" s="151"/>
      <c r="H7" s="152"/>
      <c r="I7" s="1"/>
      <c r="J7" s="1"/>
      <c r="K7" s="1"/>
    </row>
    <row r="8" spans="1:11" ht="15.75" customHeight="1" x14ac:dyDescent="0.3">
      <c r="A8" s="178" t="s">
        <v>455</v>
      </c>
      <c r="B8" s="168"/>
      <c r="C8" s="168"/>
      <c r="D8" s="168"/>
      <c r="E8" s="168"/>
      <c r="F8" s="168"/>
      <c r="G8" s="168"/>
      <c r="H8" s="152"/>
      <c r="I8" s="1"/>
      <c r="J8" s="1"/>
      <c r="K8" s="1"/>
    </row>
    <row r="9" spans="1:11" ht="15.75" customHeight="1" x14ac:dyDescent="0.3">
      <c r="A9" s="178" t="s">
        <v>435</v>
      </c>
      <c r="B9" s="168"/>
      <c r="C9" s="168"/>
      <c r="D9" s="168"/>
      <c r="E9" s="168"/>
      <c r="F9" s="168"/>
      <c r="G9" s="168"/>
      <c r="H9" s="152"/>
      <c r="I9" s="1"/>
      <c r="J9" s="1"/>
      <c r="K9" s="1"/>
    </row>
    <row r="10" spans="1:11" ht="15.75" customHeight="1" x14ac:dyDescent="0.3">
      <c r="A10" s="179" t="s">
        <v>2</v>
      </c>
      <c r="B10" s="180"/>
      <c r="C10" s="181" t="s">
        <v>456</v>
      </c>
      <c r="D10" s="182"/>
      <c r="E10" s="182"/>
      <c r="F10" s="182"/>
      <c r="G10" s="182"/>
      <c r="H10" s="183"/>
      <c r="I10" s="1"/>
      <c r="J10" s="1"/>
      <c r="K10" s="1"/>
    </row>
    <row r="11" spans="1:11" ht="15.75" customHeight="1" x14ac:dyDescent="0.3">
      <c r="A11" s="169" t="s">
        <v>3</v>
      </c>
      <c r="B11" s="170"/>
      <c r="C11" s="171">
        <v>6</v>
      </c>
      <c r="D11" s="172"/>
      <c r="E11" s="172"/>
      <c r="F11" s="172"/>
      <c r="G11" s="172"/>
      <c r="H11" s="173"/>
      <c r="I11" s="1"/>
      <c r="J11" s="1"/>
      <c r="K11" s="1"/>
    </row>
    <row r="12" spans="1:11" ht="15.75" customHeight="1" x14ac:dyDescent="0.3">
      <c r="A12" s="174" t="s">
        <v>436</v>
      </c>
      <c r="B12" s="175"/>
      <c r="C12" s="175"/>
      <c r="D12" s="175"/>
      <c r="E12" s="175"/>
      <c r="F12" s="175"/>
      <c r="G12" s="175"/>
      <c r="H12" s="176"/>
      <c r="I12" s="1"/>
      <c r="J12" s="1"/>
      <c r="K12" s="1"/>
    </row>
    <row r="13" spans="1:11" ht="22.5" customHeight="1" x14ac:dyDescent="0.4">
      <c r="A13" s="201" t="s">
        <v>462</v>
      </c>
      <c r="B13" s="170"/>
      <c r="C13" s="170"/>
      <c r="D13" s="170"/>
      <c r="E13" s="170"/>
      <c r="F13" s="170"/>
      <c r="G13" s="170"/>
      <c r="H13" s="170"/>
      <c r="I13" s="1"/>
      <c r="J13" s="1"/>
      <c r="K13" s="1"/>
    </row>
    <row r="14" spans="1:11" ht="22.5" customHeight="1" x14ac:dyDescent="0.3">
      <c r="A14" s="192" t="s">
        <v>191</v>
      </c>
      <c r="B14" s="161"/>
      <c r="C14" s="161"/>
      <c r="D14" s="161"/>
      <c r="E14" s="161"/>
      <c r="F14" s="161"/>
      <c r="G14" s="161"/>
      <c r="H14" s="161"/>
      <c r="I14" s="1"/>
      <c r="J14" s="1"/>
      <c r="K14" s="1"/>
    </row>
    <row r="15" spans="1:11" ht="55.2" x14ac:dyDescent="0.3">
      <c r="A15" s="3" t="s">
        <v>13</v>
      </c>
      <c r="B15" s="3" t="s">
        <v>14</v>
      </c>
      <c r="C15" s="4" t="s">
        <v>15</v>
      </c>
      <c r="D15" s="3" t="s">
        <v>16</v>
      </c>
      <c r="E15" s="3" t="s">
        <v>17</v>
      </c>
      <c r="F15" s="3" t="s">
        <v>18</v>
      </c>
      <c r="G15" s="3" t="s">
        <v>19</v>
      </c>
      <c r="H15" s="3" t="s">
        <v>20</v>
      </c>
      <c r="I15" s="1"/>
      <c r="J15" s="1"/>
      <c r="K15" s="1"/>
    </row>
    <row r="16" spans="1:11" ht="26.25" customHeight="1" x14ac:dyDescent="0.3">
      <c r="A16" s="16">
        <v>1</v>
      </c>
      <c r="B16" s="21" t="s">
        <v>192</v>
      </c>
      <c r="C16" s="13" t="s">
        <v>193</v>
      </c>
      <c r="D16" s="67" t="s">
        <v>194</v>
      </c>
      <c r="E16" s="30">
        <v>1</v>
      </c>
      <c r="F16" s="30" t="s">
        <v>120</v>
      </c>
      <c r="G16" s="30">
        <f t="shared" ref="G16:G51" si="0">E16*C$11/2</f>
        <v>3</v>
      </c>
      <c r="H16" s="68"/>
      <c r="I16" s="1"/>
      <c r="J16" s="1"/>
      <c r="K16" s="1"/>
    </row>
    <row r="17" spans="1:11" ht="28.5" customHeight="1" x14ac:dyDescent="0.3">
      <c r="A17" s="16">
        <v>2</v>
      </c>
      <c r="B17" s="21" t="s">
        <v>195</v>
      </c>
      <c r="C17" s="97" t="s">
        <v>376</v>
      </c>
      <c r="D17" s="67" t="s">
        <v>194</v>
      </c>
      <c r="E17" s="30">
        <v>1</v>
      </c>
      <c r="F17" s="30" t="s">
        <v>120</v>
      </c>
      <c r="G17" s="30">
        <f t="shared" si="0"/>
        <v>3</v>
      </c>
      <c r="H17" s="68"/>
      <c r="I17" s="1"/>
      <c r="J17" s="1"/>
      <c r="K17" s="1"/>
    </row>
    <row r="18" spans="1:11" ht="27" customHeight="1" x14ac:dyDescent="0.3">
      <c r="A18" s="16">
        <v>3</v>
      </c>
      <c r="B18" s="17" t="s">
        <v>196</v>
      </c>
      <c r="C18" s="69" t="s">
        <v>197</v>
      </c>
      <c r="D18" s="30" t="s">
        <v>194</v>
      </c>
      <c r="E18" s="30">
        <v>1</v>
      </c>
      <c r="F18" s="30" t="s">
        <v>120</v>
      </c>
      <c r="G18" s="30">
        <f t="shared" si="0"/>
        <v>3</v>
      </c>
      <c r="H18" s="68"/>
      <c r="I18" s="1"/>
      <c r="J18" s="1"/>
      <c r="K18" s="1"/>
    </row>
    <row r="19" spans="1:11" ht="30" customHeight="1" x14ac:dyDescent="0.3">
      <c r="A19" s="16">
        <v>4</v>
      </c>
      <c r="B19" s="17" t="s">
        <v>198</v>
      </c>
      <c r="C19" s="70" t="s">
        <v>199</v>
      </c>
      <c r="D19" s="30" t="s">
        <v>194</v>
      </c>
      <c r="E19" s="30">
        <v>1</v>
      </c>
      <c r="F19" s="30" t="s">
        <v>120</v>
      </c>
      <c r="G19" s="30">
        <f t="shared" si="0"/>
        <v>3</v>
      </c>
      <c r="H19" s="68"/>
      <c r="I19" s="1"/>
      <c r="J19" s="1"/>
      <c r="K19" s="1"/>
    </row>
    <row r="20" spans="1:11" ht="30" customHeight="1" x14ac:dyDescent="0.3">
      <c r="A20" s="16">
        <v>5</v>
      </c>
      <c r="B20" s="17" t="s">
        <v>200</v>
      </c>
      <c r="C20" s="107" t="s">
        <v>201</v>
      </c>
      <c r="D20" s="30" t="s">
        <v>194</v>
      </c>
      <c r="E20" s="30">
        <v>2</v>
      </c>
      <c r="F20" s="30" t="s">
        <v>120</v>
      </c>
      <c r="G20" s="30">
        <f t="shared" si="0"/>
        <v>6</v>
      </c>
      <c r="H20" s="68"/>
      <c r="I20" s="1"/>
      <c r="J20" s="1"/>
      <c r="K20" s="1"/>
    </row>
    <row r="21" spans="1:11" ht="30" customHeight="1" x14ac:dyDescent="0.3">
      <c r="A21" s="16">
        <v>6</v>
      </c>
      <c r="B21" s="17" t="s">
        <v>200</v>
      </c>
      <c r="C21" s="71" t="s">
        <v>202</v>
      </c>
      <c r="D21" s="30" t="s">
        <v>194</v>
      </c>
      <c r="E21" s="30">
        <v>1</v>
      </c>
      <c r="F21" s="30" t="s">
        <v>120</v>
      </c>
      <c r="G21" s="30">
        <f t="shared" si="0"/>
        <v>3</v>
      </c>
      <c r="H21" s="58"/>
      <c r="I21" s="1"/>
      <c r="J21" s="1"/>
      <c r="K21" s="1"/>
    </row>
    <row r="22" spans="1:11" ht="30" customHeight="1" x14ac:dyDescent="0.3">
      <c r="A22" s="16">
        <v>7</v>
      </c>
      <c r="B22" s="17" t="s">
        <v>203</v>
      </c>
      <c r="C22" s="61" t="s">
        <v>204</v>
      </c>
      <c r="D22" s="30" t="s">
        <v>194</v>
      </c>
      <c r="E22" s="30">
        <v>1</v>
      </c>
      <c r="F22" s="30" t="s">
        <v>120</v>
      </c>
      <c r="G22" s="30">
        <f t="shared" si="0"/>
        <v>3</v>
      </c>
      <c r="H22" s="58"/>
      <c r="I22" s="1"/>
      <c r="J22" s="1"/>
      <c r="K22" s="1"/>
    </row>
    <row r="23" spans="1:11" ht="30" customHeight="1" x14ac:dyDescent="0.3">
      <c r="A23" s="16">
        <v>8</v>
      </c>
      <c r="B23" s="17" t="s">
        <v>205</v>
      </c>
      <c r="C23" s="17" t="s">
        <v>206</v>
      </c>
      <c r="D23" s="30" t="s">
        <v>194</v>
      </c>
      <c r="E23" s="30">
        <v>1</v>
      </c>
      <c r="F23" s="30" t="s">
        <v>120</v>
      </c>
      <c r="G23" s="30">
        <f t="shared" si="0"/>
        <v>3</v>
      </c>
      <c r="H23" s="58"/>
      <c r="I23" s="1"/>
      <c r="J23" s="1"/>
      <c r="K23" s="1"/>
    </row>
    <row r="24" spans="1:11" ht="68.400000000000006" customHeight="1" x14ac:dyDescent="0.3">
      <c r="A24" s="16">
        <v>9</v>
      </c>
      <c r="B24" s="17" t="s">
        <v>207</v>
      </c>
      <c r="C24" s="17" t="s">
        <v>208</v>
      </c>
      <c r="D24" s="30" t="s">
        <v>194</v>
      </c>
      <c r="E24" s="30">
        <v>1</v>
      </c>
      <c r="F24" s="30" t="s">
        <v>120</v>
      </c>
      <c r="G24" s="30">
        <f t="shared" si="0"/>
        <v>3</v>
      </c>
      <c r="H24" s="58"/>
      <c r="I24" s="1"/>
      <c r="J24" s="1"/>
      <c r="K24" s="1"/>
    </row>
    <row r="25" spans="1:11" ht="30" customHeight="1" x14ac:dyDescent="0.3">
      <c r="A25" s="16">
        <v>10</v>
      </c>
      <c r="B25" s="72" t="s">
        <v>209</v>
      </c>
      <c r="C25" s="73" t="s">
        <v>210</v>
      </c>
      <c r="D25" s="54" t="s">
        <v>194</v>
      </c>
      <c r="E25" s="37">
        <v>1</v>
      </c>
      <c r="F25" s="30" t="s">
        <v>120</v>
      </c>
      <c r="G25" s="30">
        <f t="shared" si="0"/>
        <v>3</v>
      </c>
      <c r="H25" s="74"/>
      <c r="I25" s="1"/>
      <c r="J25" s="1"/>
      <c r="K25" s="1"/>
    </row>
    <row r="26" spans="1:11" ht="30" customHeight="1" x14ac:dyDescent="0.3">
      <c r="A26" s="16">
        <v>11</v>
      </c>
      <c r="B26" s="21" t="s">
        <v>211</v>
      </c>
      <c r="C26" s="75" t="s">
        <v>212</v>
      </c>
      <c r="D26" s="54" t="s">
        <v>194</v>
      </c>
      <c r="E26" s="37">
        <v>2</v>
      </c>
      <c r="F26" s="30" t="s">
        <v>120</v>
      </c>
      <c r="G26" s="30">
        <f t="shared" si="0"/>
        <v>6</v>
      </c>
      <c r="H26" s="68"/>
      <c r="I26" s="1"/>
      <c r="J26" s="1"/>
      <c r="K26" s="1"/>
    </row>
    <row r="27" spans="1:11" ht="30" customHeight="1" x14ac:dyDescent="0.3">
      <c r="A27" s="16">
        <v>12</v>
      </c>
      <c r="B27" s="21" t="s">
        <v>211</v>
      </c>
      <c r="C27" s="75" t="s">
        <v>213</v>
      </c>
      <c r="D27" s="54" t="s">
        <v>194</v>
      </c>
      <c r="E27" s="37">
        <v>2</v>
      </c>
      <c r="F27" s="30" t="s">
        <v>120</v>
      </c>
      <c r="G27" s="30">
        <f t="shared" si="0"/>
        <v>6</v>
      </c>
      <c r="H27" s="68"/>
      <c r="I27" s="1"/>
      <c r="J27" s="1"/>
      <c r="K27" s="1"/>
    </row>
    <row r="28" spans="1:11" ht="30" customHeight="1" x14ac:dyDescent="0.3">
      <c r="A28" s="16">
        <v>13</v>
      </c>
      <c r="B28" s="21" t="s">
        <v>211</v>
      </c>
      <c r="C28" s="75" t="s">
        <v>214</v>
      </c>
      <c r="D28" s="54" t="s">
        <v>194</v>
      </c>
      <c r="E28" s="37">
        <v>2</v>
      </c>
      <c r="F28" s="30" t="s">
        <v>120</v>
      </c>
      <c r="G28" s="30">
        <f t="shared" si="0"/>
        <v>6</v>
      </c>
      <c r="H28" s="68"/>
      <c r="I28" s="1"/>
      <c r="J28" s="1"/>
      <c r="K28" s="1"/>
    </row>
    <row r="29" spans="1:11" ht="30" customHeight="1" x14ac:dyDescent="0.3">
      <c r="A29" s="16">
        <v>14</v>
      </c>
      <c r="B29" s="21" t="s">
        <v>211</v>
      </c>
      <c r="C29" s="75" t="s">
        <v>215</v>
      </c>
      <c r="D29" s="54" t="s">
        <v>194</v>
      </c>
      <c r="E29" s="37">
        <v>2</v>
      </c>
      <c r="F29" s="30" t="s">
        <v>120</v>
      </c>
      <c r="G29" s="30">
        <f t="shared" si="0"/>
        <v>6</v>
      </c>
      <c r="H29" s="68"/>
      <c r="I29" s="1"/>
      <c r="J29" s="1"/>
      <c r="K29" s="1"/>
    </row>
    <row r="30" spans="1:11" ht="30" customHeight="1" x14ac:dyDescent="0.3">
      <c r="A30" s="16">
        <v>15</v>
      </c>
      <c r="B30" s="21" t="s">
        <v>216</v>
      </c>
      <c r="C30" s="75" t="s">
        <v>217</v>
      </c>
      <c r="D30" s="54" t="s">
        <v>194</v>
      </c>
      <c r="E30" s="37">
        <v>2</v>
      </c>
      <c r="F30" s="30" t="s">
        <v>120</v>
      </c>
      <c r="G30" s="30">
        <f t="shared" si="0"/>
        <v>6</v>
      </c>
      <c r="H30" s="68"/>
      <c r="I30" s="1"/>
      <c r="J30" s="1"/>
      <c r="K30" s="1"/>
    </row>
    <row r="31" spans="1:11" ht="30" customHeight="1" x14ac:dyDescent="0.3">
      <c r="A31" s="16">
        <v>16</v>
      </c>
      <c r="B31" s="21" t="s">
        <v>218</v>
      </c>
      <c r="C31" s="75" t="s">
        <v>219</v>
      </c>
      <c r="D31" s="54" t="s">
        <v>194</v>
      </c>
      <c r="E31" s="37">
        <v>2</v>
      </c>
      <c r="F31" s="30" t="s">
        <v>120</v>
      </c>
      <c r="G31" s="30">
        <f t="shared" si="0"/>
        <v>6</v>
      </c>
      <c r="H31" s="68"/>
      <c r="I31" s="1"/>
      <c r="J31" s="1"/>
      <c r="K31" s="1"/>
    </row>
    <row r="32" spans="1:11" ht="30" customHeight="1" x14ac:dyDescent="0.3">
      <c r="A32" s="16">
        <v>17</v>
      </c>
      <c r="B32" s="21" t="s">
        <v>220</v>
      </c>
      <c r="C32" s="75" t="s">
        <v>221</v>
      </c>
      <c r="D32" s="54" t="s">
        <v>194</v>
      </c>
      <c r="E32" s="37">
        <v>2</v>
      </c>
      <c r="F32" s="30" t="s">
        <v>120</v>
      </c>
      <c r="G32" s="30">
        <f t="shared" si="0"/>
        <v>6</v>
      </c>
      <c r="H32" s="68"/>
      <c r="I32" s="1"/>
      <c r="J32" s="1"/>
      <c r="K32" s="1"/>
    </row>
    <row r="33" spans="1:11" ht="30" customHeight="1" x14ac:dyDescent="0.3">
      <c r="A33" s="16">
        <v>18</v>
      </c>
      <c r="B33" s="21" t="s">
        <v>222</v>
      </c>
      <c r="C33" s="76" t="s">
        <v>223</v>
      </c>
      <c r="D33" s="54" t="s">
        <v>194</v>
      </c>
      <c r="E33" s="37">
        <v>1</v>
      </c>
      <c r="F33" s="30" t="s">
        <v>120</v>
      </c>
      <c r="G33" s="30">
        <f t="shared" si="0"/>
        <v>3</v>
      </c>
      <c r="H33" s="68"/>
      <c r="I33" s="1"/>
      <c r="J33" s="1"/>
      <c r="K33" s="1"/>
    </row>
    <row r="34" spans="1:11" ht="30" customHeight="1" x14ac:dyDescent="0.3">
      <c r="A34" s="16">
        <v>19</v>
      </c>
      <c r="B34" s="21" t="s">
        <v>224</v>
      </c>
      <c r="C34" s="77" t="s">
        <v>225</v>
      </c>
      <c r="D34" s="54" t="s">
        <v>194</v>
      </c>
      <c r="E34" s="37">
        <v>1</v>
      </c>
      <c r="F34" s="37" t="s">
        <v>120</v>
      </c>
      <c r="G34" s="30">
        <f t="shared" si="0"/>
        <v>3</v>
      </c>
      <c r="H34" s="68"/>
      <c r="I34" s="1"/>
      <c r="J34" s="1"/>
      <c r="K34" s="1"/>
    </row>
    <row r="35" spans="1:11" ht="30" customHeight="1" x14ac:dyDescent="0.3">
      <c r="A35" s="16">
        <v>20</v>
      </c>
      <c r="B35" s="21" t="s">
        <v>226</v>
      </c>
      <c r="C35" s="61" t="s">
        <v>227</v>
      </c>
      <c r="D35" s="54" t="s">
        <v>194</v>
      </c>
      <c r="E35" s="37">
        <v>1</v>
      </c>
      <c r="F35" s="37" t="s">
        <v>120</v>
      </c>
      <c r="G35" s="30">
        <f t="shared" si="0"/>
        <v>3</v>
      </c>
      <c r="H35" s="68"/>
      <c r="I35" s="1"/>
      <c r="J35" s="1"/>
      <c r="K35" s="1"/>
    </row>
    <row r="36" spans="1:11" ht="30" customHeight="1" x14ac:dyDescent="0.3">
      <c r="A36" s="16">
        <v>21</v>
      </c>
      <c r="B36" s="21" t="s">
        <v>228</v>
      </c>
      <c r="C36" s="76" t="s">
        <v>229</v>
      </c>
      <c r="D36" s="54" t="s">
        <v>194</v>
      </c>
      <c r="E36" s="37">
        <v>1</v>
      </c>
      <c r="F36" s="37" t="s">
        <v>120</v>
      </c>
      <c r="G36" s="30">
        <f t="shared" si="0"/>
        <v>3</v>
      </c>
      <c r="H36" s="68"/>
      <c r="I36" s="1"/>
      <c r="J36" s="1"/>
      <c r="K36" s="1"/>
    </row>
    <row r="37" spans="1:11" ht="75.599999999999994" customHeight="1" x14ac:dyDescent="0.3">
      <c r="A37" s="16">
        <v>22</v>
      </c>
      <c r="B37" s="21" t="s">
        <v>230</v>
      </c>
      <c r="C37" s="108" t="s">
        <v>377</v>
      </c>
      <c r="D37" s="54" t="s">
        <v>194</v>
      </c>
      <c r="E37" s="37">
        <v>1</v>
      </c>
      <c r="F37" s="37" t="s">
        <v>120</v>
      </c>
      <c r="G37" s="30">
        <f t="shared" si="0"/>
        <v>3</v>
      </c>
      <c r="H37" s="68"/>
      <c r="I37" s="1"/>
      <c r="J37" s="1"/>
      <c r="K37" s="1"/>
    </row>
    <row r="38" spans="1:11" ht="30" customHeight="1" x14ac:dyDescent="0.3">
      <c r="A38" s="16">
        <v>23</v>
      </c>
      <c r="B38" s="21" t="s">
        <v>231</v>
      </c>
      <c r="C38" s="109" t="s">
        <v>232</v>
      </c>
      <c r="D38" s="54" t="s">
        <v>194</v>
      </c>
      <c r="E38" s="37">
        <v>1</v>
      </c>
      <c r="F38" s="37" t="s">
        <v>120</v>
      </c>
      <c r="G38" s="30">
        <f t="shared" si="0"/>
        <v>3</v>
      </c>
      <c r="H38" s="79"/>
      <c r="I38" s="1"/>
      <c r="J38" s="1"/>
      <c r="K38" s="1"/>
    </row>
    <row r="39" spans="1:11" ht="30" customHeight="1" x14ac:dyDescent="0.3">
      <c r="A39" s="16">
        <v>24</v>
      </c>
      <c r="B39" s="21" t="s">
        <v>233</v>
      </c>
      <c r="C39" s="28" t="s">
        <v>234</v>
      </c>
      <c r="D39" s="54" t="s">
        <v>194</v>
      </c>
      <c r="E39" s="37">
        <v>1</v>
      </c>
      <c r="F39" s="37" t="s">
        <v>120</v>
      </c>
      <c r="G39" s="30">
        <f t="shared" si="0"/>
        <v>3</v>
      </c>
      <c r="H39" s="79"/>
      <c r="I39" s="1"/>
      <c r="J39" s="1"/>
      <c r="K39" s="1"/>
    </row>
    <row r="40" spans="1:11" ht="30" customHeight="1" x14ac:dyDescent="0.3">
      <c r="A40" s="16">
        <v>25</v>
      </c>
      <c r="B40" s="17" t="s">
        <v>235</v>
      </c>
      <c r="C40" s="69" t="s">
        <v>236</v>
      </c>
      <c r="D40" s="54" t="s">
        <v>194</v>
      </c>
      <c r="E40" s="37">
        <v>1</v>
      </c>
      <c r="F40" s="37" t="s">
        <v>120</v>
      </c>
      <c r="G40" s="30">
        <f t="shared" si="0"/>
        <v>3</v>
      </c>
      <c r="H40" s="79"/>
      <c r="I40" s="1"/>
      <c r="J40" s="1"/>
      <c r="K40" s="1"/>
    </row>
    <row r="41" spans="1:11" ht="30" customHeight="1" x14ac:dyDescent="0.3">
      <c r="A41" s="16">
        <v>26</v>
      </c>
      <c r="B41" s="17" t="s">
        <v>237</v>
      </c>
      <c r="C41" s="70" t="s">
        <v>236</v>
      </c>
      <c r="D41" s="54" t="s">
        <v>194</v>
      </c>
      <c r="E41" s="37">
        <v>1</v>
      </c>
      <c r="F41" s="37" t="s">
        <v>120</v>
      </c>
      <c r="G41" s="30">
        <f t="shared" si="0"/>
        <v>3</v>
      </c>
      <c r="H41" s="79"/>
      <c r="I41" s="1"/>
      <c r="J41" s="1"/>
      <c r="K41" s="1"/>
    </row>
    <row r="42" spans="1:11" ht="30" customHeight="1" x14ac:dyDescent="0.3">
      <c r="A42" s="16">
        <v>27</v>
      </c>
      <c r="B42" s="17" t="s">
        <v>238</v>
      </c>
      <c r="C42" s="80" t="s">
        <v>236</v>
      </c>
      <c r="D42" s="54" t="s">
        <v>194</v>
      </c>
      <c r="E42" s="37">
        <v>1</v>
      </c>
      <c r="F42" s="37" t="s">
        <v>120</v>
      </c>
      <c r="G42" s="30">
        <f t="shared" si="0"/>
        <v>3</v>
      </c>
      <c r="H42" s="79"/>
      <c r="I42" s="1"/>
      <c r="J42" s="1"/>
      <c r="K42" s="1"/>
    </row>
    <row r="43" spans="1:11" ht="30" customHeight="1" x14ac:dyDescent="0.3">
      <c r="A43" s="16">
        <v>28</v>
      </c>
      <c r="B43" s="21" t="s">
        <v>239</v>
      </c>
      <c r="C43" s="75" t="s">
        <v>240</v>
      </c>
      <c r="D43" s="54" t="s">
        <v>194</v>
      </c>
      <c r="E43" s="37">
        <v>2</v>
      </c>
      <c r="F43" s="37" t="s">
        <v>120</v>
      </c>
      <c r="G43" s="30">
        <f t="shared" si="0"/>
        <v>6</v>
      </c>
      <c r="H43" s="68"/>
      <c r="I43" s="1"/>
      <c r="J43" s="1"/>
      <c r="K43" s="1"/>
    </row>
    <row r="44" spans="1:11" ht="30" customHeight="1" x14ac:dyDescent="0.3">
      <c r="A44" s="16">
        <v>29</v>
      </c>
      <c r="B44" s="21" t="s">
        <v>241</v>
      </c>
      <c r="C44" s="75" t="s">
        <v>242</v>
      </c>
      <c r="D44" s="54" t="s">
        <v>194</v>
      </c>
      <c r="E44" s="37">
        <v>1</v>
      </c>
      <c r="F44" s="37" t="s">
        <v>120</v>
      </c>
      <c r="G44" s="30">
        <f t="shared" si="0"/>
        <v>3</v>
      </c>
      <c r="H44" s="68"/>
      <c r="I44" s="1"/>
      <c r="J44" s="1"/>
      <c r="K44" s="1"/>
    </row>
    <row r="45" spans="1:11" ht="33" customHeight="1" x14ac:dyDescent="0.3">
      <c r="A45" s="16">
        <v>30</v>
      </c>
      <c r="B45" s="133" t="s">
        <v>405</v>
      </c>
      <c r="C45" s="124" t="s">
        <v>406</v>
      </c>
      <c r="D45" s="54" t="s">
        <v>194</v>
      </c>
      <c r="E45" s="37">
        <v>2</v>
      </c>
      <c r="F45" s="37" t="s">
        <v>294</v>
      </c>
      <c r="G45" s="30">
        <f>E45*(C$11/2)</f>
        <v>6</v>
      </c>
      <c r="H45" s="83"/>
      <c r="I45" s="1"/>
      <c r="J45" s="1"/>
      <c r="K45" s="1"/>
    </row>
    <row r="46" spans="1:11" ht="30" customHeight="1" x14ac:dyDescent="0.3">
      <c r="A46" s="16">
        <v>31</v>
      </c>
      <c r="B46" s="110" t="s">
        <v>404</v>
      </c>
      <c r="C46" s="75" t="s">
        <v>243</v>
      </c>
      <c r="D46" s="54" t="s">
        <v>194</v>
      </c>
      <c r="E46" s="37">
        <v>10</v>
      </c>
      <c r="F46" s="37" t="s">
        <v>120</v>
      </c>
      <c r="G46" s="30">
        <f t="shared" si="0"/>
        <v>30</v>
      </c>
      <c r="H46" s="68"/>
      <c r="I46" s="1"/>
      <c r="J46" s="1"/>
      <c r="K46" s="1"/>
    </row>
    <row r="47" spans="1:11" s="100" customFormat="1" ht="30" customHeight="1" x14ac:dyDescent="0.3">
      <c r="A47" s="16">
        <v>32</v>
      </c>
      <c r="B47" s="110" t="s">
        <v>407</v>
      </c>
      <c r="C47" s="132" t="s">
        <v>408</v>
      </c>
      <c r="D47" s="54" t="s">
        <v>194</v>
      </c>
      <c r="E47" s="37">
        <v>2</v>
      </c>
      <c r="F47" s="37" t="s">
        <v>120</v>
      </c>
      <c r="G47" s="30">
        <f t="shared" si="0"/>
        <v>6</v>
      </c>
      <c r="H47" s="68"/>
      <c r="I47" s="101"/>
      <c r="J47" s="101"/>
      <c r="K47" s="101"/>
    </row>
    <row r="48" spans="1:11" s="100" customFormat="1" ht="30" customHeight="1" x14ac:dyDescent="0.3">
      <c r="A48" s="16">
        <v>33</v>
      </c>
      <c r="B48" s="110" t="s">
        <v>409</v>
      </c>
      <c r="C48" s="132" t="s">
        <v>410</v>
      </c>
      <c r="D48" s="54" t="s">
        <v>194</v>
      </c>
      <c r="E48" s="37">
        <v>1</v>
      </c>
      <c r="F48" s="37" t="s">
        <v>120</v>
      </c>
      <c r="G48" s="30">
        <f t="shared" si="0"/>
        <v>3</v>
      </c>
      <c r="H48" s="68"/>
      <c r="I48" s="101"/>
      <c r="J48" s="101"/>
      <c r="K48" s="101"/>
    </row>
    <row r="49" spans="1:11" ht="30" customHeight="1" x14ac:dyDescent="0.3">
      <c r="A49" s="16">
        <v>34</v>
      </c>
      <c r="B49" s="118" t="s">
        <v>244</v>
      </c>
      <c r="C49" s="119" t="s">
        <v>451</v>
      </c>
      <c r="D49" s="120" t="s">
        <v>194</v>
      </c>
      <c r="E49" s="121">
        <v>4</v>
      </c>
      <c r="F49" s="121" t="s">
        <v>120</v>
      </c>
      <c r="G49" s="122">
        <v>16</v>
      </c>
      <c r="H49" s="123"/>
      <c r="I49" s="1"/>
      <c r="J49" s="1"/>
      <c r="K49" s="1"/>
    </row>
    <row r="50" spans="1:11" ht="30" customHeight="1" x14ac:dyDescent="0.3">
      <c r="A50" s="16">
        <v>35</v>
      </c>
      <c r="B50" s="21" t="s">
        <v>245</v>
      </c>
      <c r="C50" s="75" t="s">
        <v>246</v>
      </c>
      <c r="D50" s="54" t="s">
        <v>194</v>
      </c>
      <c r="E50" s="37">
        <v>1</v>
      </c>
      <c r="F50" s="37" t="s">
        <v>120</v>
      </c>
      <c r="G50" s="30">
        <f t="shared" si="0"/>
        <v>3</v>
      </c>
      <c r="H50" s="68"/>
      <c r="I50" s="1"/>
      <c r="J50" s="1"/>
      <c r="K50" s="1"/>
    </row>
    <row r="51" spans="1:11" ht="30" customHeight="1" x14ac:dyDescent="0.3">
      <c r="A51" s="16">
        <v>36</v>
      </c>
      <c r="B51" s="21" t="s">
        <v>247</v>
      </c>
      <c r="C51" s="75" t="s">
        <v>248</v>
      </c>
      <c r="D51" s="54" t="s">
        <v>194</v>
      </c>
      <c r="E51" s="37">
        <v>1</v>
      </c>
      <c r="F51" s="37" t="s">
        <v>120</v>
      </c>
      <c r="G51" s="30">
        <f t="shared" si="0"/>
        <v>3</v>
      </c>
      <c r="H51" s="68"/>
      <c r="I51" s="1"/>
      <c r="J51" s="1"/>
      <c r="K51" s="1"/>
    </row>
    <row r="52" spans="1:11" ht="30.6" customHeight="1" x14ac:dyDescent="0.4">
      <c r="A52" s="202" t="s">
        <v>249</v>
      </c>
      <c r="B52" s="203"/>
      <c r="C52" s="203"/>
      <c r="D52" s="203"/>
      <c r="E52" s="203"/>
      <c r="F52" s="203"/>
      <c r="G52" s="203"/>
      <c r="H52" s="204"/>
      <c r="I52" s="1"/>
      <c r="J52" s="1"/>
      <c r="K52" s="1"/>
    </row>
    <row r="53" spans="1:11" ht="70.2" customHeight="1" x14ac:dyDescent="0.3">
      <c r="A53" s="81" t="s">
        <v>13</v>
      </c>
      <c r="B53" s="3" t="s">
        <v>14</v>
      </c>
      <c r="C53" s="3" t="s">
        <v>15</v>
      </c>
      <c r="D53" s="3" t="s">
        <v>16</v>
      </c>
      <c r="E53" s="3" t="s">
        <v>17</v>
      </c>
      <c r="F53" s="3" t="s">
        <v>18</v>
      </c>
      <c r="G53" s="3" t="s">
        <v>19</v>
      </c>
      <c r="H53" s="3" t="s">
        <v>20</v>
      </c>
      <c r="I53" s="1"/>
      <c r="J53" s="1"/>
      <c r="K53" s="1"/>
    </row>
    <row r="54" spans="1:11" ht="15.75" customHeight="1" x14ac:dyDescent="0.3">
      <c r="A54" s="82">
        <v>1</v>
      </c>
      <c r="B54" s="21" t="s">
        <v>250</v>
      </c>
      <c r="C54" s="77" t="s">
        <v>251</v>
      </c>
      <c r="D54" s="67" t="s">
        <v>194</v>
      </c>
      <c r="E54" s="30">
        <v>1</v>
      </c>
      <c r="F54" s="30" t="s">
        <v>166</v>
      </c>
      <c r="G54" s="30">
        <f t="shared" ref="G54:G55" si="1">_xlfn.CEILING.MATH(E54*(C$11/3))</f>
        <v>2</v>
      </c>
      <c r="H54" s="68"/>
      <c r="I54" s="1"/>
      <c r="J54" s="1"/>
      <c r="K54" s="1"/>
    </row>
    <row r="55" spans="1:11" ht="15.75" customHeight="1" x14ac:dyDescent="0.3">
      <c r="A55" s="82">
        <v>2</v>
      </c>
      <c r="B55" s="21" t="s">
        <v>253</v>
      </c>
      <c r="C55" s="78" t="s">
        <v>254</v>
      </c>
      <c r="D55" s="67" t="s">
        <v>194</v>
      </c>
      <c r="E55" s="30">
        <v>1</v>
      </c>
      <c r="F55" s="30" t="s">
        <v>166</v>
      </c>
      <c r="G55" s="30">
        <f t="shared" si="1"/>
        <v>2</v>
      </c>
      <c r="H55" s="68"/>
      <c r="I55" s="1"/>
      <c r="J55" s="1"/>
      <c r="K55" s="1"/>
    </row>
    <row r="56" spans="1:11" ht="15.75" customHeight="1" x14ac:dyDescent="0.3">
      <c r="A56" s="82">
        <v>3</v>
      </c>
      <c r="B56" s="21" t="s">
        <v>255</v>
      </c>
      <c r="C56" s="78" t="s">
        <v>256</v>
      </c>
      <c r="D56" s="67" t="s">
        <v>194</v>
      </c>
      <c r="E56" s="30">
        <v>1</v>
      </c>
      <c r="F56" s="30" t="s">
        <v>171</v>
      </c>
      <c r="G56" s="30">
        <v>6</v>
      </c>
      <c r="H56" s="68"/>
      <c r="I56" s="1"/>
      <c r="J56" s="1"/>
      <c r="K56" s="1"/>
    </row>
    <row r="57" spans="1:11" ht="15.75" customHeight="1" x14ac:dyDescent="0.3">
      <c r="A57" s="82">
        <v>4</v>
      </c>
      <c r="B57" s="21" t="s">
        <v>257</v>
      </c>
      <c r="C57" s="77" t="s">
        <v>258</v>
      </c>
      <c r="D57" s="67" t="s">
        <v>194</v>
      </c>
      <c r="E57" s="30">
        <v>1</v>
      </c>
      <c r="F57" s="30" t="s">
        <v>166</v>
      </c>
      <c r="G57" s="30">
        <v>2</v>
      </c>
      <c r="H57" s="68"/>
      <c r="I57" s="1"/>
      <c r="J57" s="1"/>
      <c r="K57" s="1"/>
    </row>
    <row r="58" spans="1:11" ht="15.75" customHeight="1" x14ac:dyDescent="0.3">
      <c r="A58" s="82">
        <v>5</v>
      </c>
      <c r="B58" s="21" t="s">
        <v>259</v>
      </c>
      <c r="C58" s="77" t="s">
        <v>260</v>
      </c>
      <c r="D58" s="67" t="s">
        <v>194</v>
      </c>
      <c r="E58" s="30">
        <v>1</v>
      </c>
      <c r="F58" s="30" t="s">
        <v>171</v>
      </c>
      <c r="G58" s="30">
        <v>6</v>
      </c>
      <c r="H58" s="68"/>
      <c r="I58" s="1"/>
      <c r="J58" s="1"/>
      <c r="K58" s="1"/>
    </row>
    <row r="59" spans="1:11" ht="15.75" customHeight="1" x14ac:dyDescent="0.3">
      <c r="A59" s="82">
        <v>6</v>
      </c>
      <c r="B59" s="21" t="s">
        <v>261</v>
      </c>
      <c r="C59" s="78" t="s">
        <v>262</v>
      </c>
      <c r="D59" s="67" t="s">
        <v>194</v>
      </c>
      <c r="E59" s="30">
        <v>1</v>
      </c>
      <c r="F59" s="30" t="s">
        <v>163</v>
      </c>
      <c r="G59" s="30">
        <v>4</v>
      </c>
      <c r="H59" s="68"/>
      <c r="I59" s="1"/>
      <c r="J59" s="1"/>
      <c r="K59" s="1"/>
    </row>
    <row r="60" spans="1:11" ht="15.75" customHeight="1" x14ac:dyDescent="0.3">
      <c r="A60" s="82">
        <v>7</v>
      </c>
      <c r="B60" s="21" t="s">
        <v>263</v>
      </c>
      <c r="C60" s="78" t="s">
        <v>264</v>
      </c>
      <c r="D60" s="67" t="s">
        <v>194</v>
      </c>
      <c r="E60" s="30">
        <v>1</v>
      </c>
      <c r="F60" s="30" t="s">
        <v>166</v>
      </c>
      <c r="G60" s="30">
        <f t="shared" ref="G60:G62" si="2">_xlfn.CEILING.MATH(E60*(C$11/5))</f>
        <v>2</v>
      </c>
      <c r="H60" s="83"/>
      <c r="I60" s="1"/>
      <c r="J60" s="1"/>
      <c r="K60" s="1"/>
    </row>
    <row r="61" spans="1:11" ht="26.4" customHeight="1" x14ac:dyDescent="0.3">
      <c r="A61" s="82">
        <v>8</v>
      </c>
      <c r="B61" s="21" t="s">
        <v>265</v>
      </c>
      <c r="C61" s="78" t="s">
        <v>266</v>
      </c>
      <c r="D61" s="67" t="s">
        <v>194</v>
      </c>
      <c r="E61" s="30">
        <v>1</v>
      </c>
      <c r="F61" s="30" t="s">
        <v>267</v>
      </c>
      <c r="G61" s="30">
        <f t="shared" si="2"/>
        <v>2</v>
      </c>
      <c r="H61" s="83"/>
      <c r="I61" s="1"/>
      <c r="J61" s="1"/>
      <c r="K61" s="1"/>
    </row>
    <row r="62" spans="1:11" ht="25.2" customHeight="1" x14ac:dyDescent="0.3">
      <c r="A62" s="82">
        <v>9</v>
      </c>
      <c r="B62" s="21" t="s">
        <v>268</v>
      </c>
      <c r="C62" s="78" t="s">
        <v>269</v>
      </c>
      <c r="D62" s="67" t="s">
        <v>194</v>
      </c>
      <c r="E62" s="30">
        <v>1</v>
      </c>
      <c r="F62" s="30" t="s">
        <v>267</v>
      </c>
      <c r="G62" s="30">
        <f t="shared" si="2"/>
        <v>2</v>
      </c>
      <c r="H62" s="83"/>
      <c r="I62" s="1"/>
      <c r="J62" s="1"/>
      <c r="K62" s="1"/>
    </row>
    <row r="63" spans="1:11" ht="29.4" customHeight="1" x14ac:dyDescent="0.3">
      <c r="A63" s="82">
        <v>10</v>
      </c>
      <c r="B63" s="21" t="s">
        <v>270</v>
      </c>
      <c r="C63" s="78" t="s">
        <v>271</v>
      </c>
      <c r="D63" s="67" t="s">
        <v>194</v>
      </c>
      <c r="E63" s="30">
        <v>1</v>
      </c>
      <c r="F63" s="30" t="s">
        <v>272</v>
      </c>
      <c r="G63" s="30">
        <f>_xlfn.CEILING.MATH(E63*(C$11/10))</f>
        <v>1</v>
      </c>
      <c r="H63" s="83"/>
      <c r="I63" s="1"/>
      <c r="J63" s="1"/>
      <c r="K63" s="1"/>
    </row>
    <row r="64" spans="1:11" ht="29.4" customHeight="1" x14ac:dyDescent="0.3">
      <c r="A64" s="82">
        <v>11</v>
      </c>
      <c r="B64" s="102" t="s">
        <v>364</v>
      </c>
      <c r="C64" s="103" t="s">
        <v>365</v>
      </c>
      <c r="D64" s="67" t="s">
        <v>194</v>
      </c>
      <c r="E64" s="104" t="s">
        <v>366</v>
      </c>
      <c r="F64" s="104" t="s">
        <v>367</v>
      </c>
      <c r="G64" s="105" t="s">
        <v>368</v>
      </c>
      <c r="H64" s="126"/>
      <c r="I64" s="1"/>
      <c r="J64" s="1"/>
      <c r="K64" s="1"/>
    </row>
    <row r="65" spans="1:11" ht="24.6" customHeight="1" x14ac:dyDescent="0.3">
      <c r="A65" s="82">
        <v>12</v>
      </c>
      <c r="B65" s="21" t="s">
        <v>273</v>
      </c>
      <c r="C65" s="78" t="s">
        <v>274</v>
      </c>
      <c r="D65" s="67" t="s">
        <v>194</v>
      </c>
      <c r="E65" s="30">
        <v>1</v>
      </c>
      <c r="F65" s="30" t="s">
        <v>171</v>
      </c>
      <c r="G65" s="30">
        <v>5</v>
      </c>
      <c r="H65" s="68"/>
      <c r="I65" s="1"/>
      <c r="J65" s="1"/>
      <c r="K65" s="1"/>
    </row>
    <row r="66" spans="1:11" ht="27.6" customHeight="1" x14ac:dyDescent="0.3">
      <c r="A66" s="82">
        <v>13</v>
      </c>
      <c r="B66" s="21" t="s">
        <v>275</v>
      </c>
      <c r="C66" s="78" t="s">
        <v>276</v>
      </c>
      <c r="D66" s="67" t="s">
        <v>194</v>
      </c>
      <c r="E66" s="30">
        <v>1</v>
      </c>
      <c r="F66" s="30" t="s">
        <v>277</v>
      </c>
      <c r="G66" s="30">
        <v>5</v>
      </c>
      <c r="H66" s="68"/>
      <c r="I66" s="1"/>
      <c r="J66" s="1"/>
      <c r="K66" s="1"/>
    </row>
    <row r="67" spans="1:11" ht="27.6" customHeight="1" x14ac:dyDescent="0.3">
      <c r="A67" s="82">
        <v>14</v>
      </c>
      <c r="B67" s="21" t="s">
        <v>275</v>
      </c>
      <c r="C67" s="78" t="s">
        <v>278</v>
      </c>
      <c r="D67" s="67" t="s">
        <v>194</v>
      </c>
      <c r="E67" s="30"/>
      <c r="F67" s="30" t="s">
        <v>277</v>
      </c>
      <c r="G67" s="30">
        <v>5</v>
      </c>
      <c r="H67" s="68"/>
      <c r="I67" s="1"/>
      <c r="J67" s="1"/>
      <c r="K67" s="1"/>
    </row>
    <row r="68" spans="1:11" ht="27.6" customHeight="1" x14ac:dyDescent="0.3">
      <c r="A68" s="82">
        <v>15</v>
      </c>
      <c r="B68" s="21" t="s">
        <v>369</v>
      </c>
      <c r="C68" s="106" t="s">
        <v>382</v>
      </c>
      <c r="D68" s="67" t="s">
        <v>194</v>
      </c>
      <c r="E68" s="104" t="s">
        <v>370</v>
      </c>
      <c r="F68" s="30" t="s">
        <v>371</v>
      </c>
      <c r="G68" s="104" t="s">
        <v>372</v>
      </c>
      <c r="H68" s="125"/>
      <c r="I68" s="1"/>
      <c r="J68" s="1"/>
      <c r="K68" s="1"/>
    </row>
    <row r="69" spans="1:11" ht="25.2" customHeight="1" x14ac:dyDescent="0.3">
      <c r="A69" s="82">
        <v>16</v>
      </c>
      <c r="B69" s="21" t="s">
        <v>279</v>
      </c>
      <c r="C69" s="78" t="s">
        <v>278</v>
      </c>
      <c r="D69" s="67" t="s">
        <v>194</v>
      </c>
      <c r="E69" s="30">
        <v>1</v>
      </c>
      <c r="F69" s="30" t="s">
        <v>277</v>
      </c>
      <c r="G69" s="30">
        <v>5</v>
      </c>
      <c r="H69" s="68"/>
      <c r="I69" s="1"/>
      <c r="J69" s="1"/>
      <c r="K69" s="1"/>
    </row>
    <row r="70" spans="1:11" ht="26.25" customHeight="1" x14ac:dyDescent="0.3">
      <c r="A70" s="82">
        <v>17</v>
      </c>
      <c r="B70" s="21" t="s">
        <v>279</v>
      </c>
      <c r="C70" s="124" t="s">
        <v>280</v>
      </c>
      <c r="D70" s="67" t="s">
        <v>194</v>
      </c>
      <c r="E70" s="30">
        <v>1</v>
      </c>
      <c r="F70" s="30" t="s">
        <v>277</v>
      </c>
      <c r="G70" s="30">
        <v>5</v>
      </c>
      <c r="H70" s="68"/>
      <c r="I70" s="1"/>
      <c r="J70" s="1"/>
      <c r="K70" s="1"/>
    </row>
    <row r="71" spans="1:11" ht="15" customHeight="1" x14ac:dyDescent="0.3">
      <c r="A71" s="82">
        <v>18</v>
      </c>
      <c r="B71" s="21" t="s">
        <v>281</v>
      </c>
      <c r="C71" s="78" t="s">
        <v>282</v>
      </c>
      <c r="D71" s="67" t="s">
        <v>194</v>
      </c>
      <c r="E71" s="30">
        <v>1</v>
      </c>
      <c r="F71" s="30" t="s">
        <v>252</v>
      </c>
      <c r="G71" s="30">
        <f t="shared" ref="G71:G73" si="3">_xlfn.CEILING.MATH(E71*(C$11/3))</f>
        <v>2</v>
      </c>
      <c r="H71" s="68"/>
      <c r="I71" s="1"/>
      <c r="J71" s="1"/>
      <c r="K71" s="1"/>
    </row>
    <row r="72" spans="1:11" ht="15" customHeight="1" x14ac:dyDescent="0.3">
      <c r="A72" s="82">
        <v>19</v>
      </c>
      <c r="B72" s="21" t="s">
        <v>283</v>
      </c>
      <c r="C72" s="78" t="s">
        <v>284</v>
      </c>
      <c r="D72" s="67" t="s">
        <v>194</v>
      </c>
      <c r="E72" s="30">
        <v>1</v>
      </c>
      <c r="F72" s="30" t="s">
        <v>252</v>
      </c>
      <c r="G72" s="30">
        <f t="shared" si="3"/>
        <v>2</v>
      </c>
      <c r="H72" s="83"/>
      <c r="I72" s="1"/>
      <c r="J72" s="1"/>
      <c r="K72" s="1"/>
    </row>
    <row r="73" spans="1:11" ht="28.95" customHeight="1" x14ac:dyDescent="0.3">
      <c r="A73" s="82">
        <v>20</v>
      </c>
      <c r="B73" s="21" t="s">
        <v>283</v>
      </c>
      <c r="C73" s="78" t="s">
        <v>285</v>
      </c>
      <c r="D73" s="67" t="s">
        <v>194</v>
      </c>
      <c r="E73" s="30">
        <v>1</v>
      </c>
      <c r="F73" s="30" t="s">
        <v>252</v>
      </c>
      <c r="G73" s="30">
        <f t="shared" si="3"/>
        <v>2</v>
      </c>
      <c r="H73" s="68"/>
      <c r="I73" s="1"/>
      <c r="J73" s="1"/>
      <c r="K73" s="1"/>
    </row>
    <row r="74" spans="1:11" ht="39" customHeight="1" x14ac:dyDescent="0.3">
      <c r="A74" s="82">
        <v>21</v>
      </c>
      <c r="B74" s="21" t="s">
        <v>286</v>
      </c>
      <c r="C74" s="78" t="s">
        <v>287</v>
      </c>
      <c r="D74" s="67" t="s">
        <v>194</v>
      </c>
      <c r="E74" s="30">
        <v>1</v>
      </c>
      <c r="F74" s="30" t="s">
        <v>277</v>
      </c>
      <c r="G74" s="30">
        <v>300</v>
      </c>
      <c r="H74" s="83"/>
      <c r="I74" s="1"/>
      <c r="J74" s="1"/>
      <c r="K74" s="1"/>
    </row>
    <row r="75" spans="1:11" ht="42" customHeight="1" x14ac:dyDescent="0.3">
      <c r="A75" s="82">
        <v>22</v>
      </c>
      <c r="B75" s="21" t="s">
        <v>286</v>
      </c>
      <c r="C75" s="78" t="s">
        <v>288</v>
      </c>
      <c r="D75" s="67" t="s">
        <v>194</v>
      </c>
      <c r="E75" s="30">
        <v>1</v>
      </c>
      <c r="F75" s="30" t="s">
        <v>277</v>
      </c>
      <c r="G75" s="30">
        <v>400</v>
      </c>
      <c r="H75" s="68"/>
      <c r="I75" s="1"/>
      <c r="J75" s="1"/>
      <c r="K75" s="1"/>
    </row>
    <row r="76" spans="1:11" ht="42" customHeight="1" x14ac:dyDescent="0.3">
      <c r="A76" s="82">
        <v>23</v>
      </c>
      <c r="B76" s="21" t="s">
        <v>289</v>
      </c>
      <c r="C76" s="78" t="s">
        <v>290</v>
      </c>
      <c r="D76" s="67" t="s">
        <v>194</v>
      </c>
      <c r="E76" s="30">
        <v>1</v>
      </c>
      <c r="F76" s="30" t="s">
        <v>277</v>
      </c>
      <c r="G76" s="30">
        <v>200</v>
      </c>
      <c r="H76" s="68"/>
      <c r="I76" s="1"/>
      <c r="J76" s="1"/>
      <c r="K76" s="1"/>
    </row>
    <row r="77" spans="1:11" ht="30" customHeight="1" x14ac:dyDescent="0.3">
      <c r="A77" s="82">
        <v>24</v>
      </c>
      <c r="B77" s="21" t="s">
        <v>291</v>
      </c>
      <c r="C77" s="84" t="s">
        <v>292</v>
      </c>
      <c r="D77" s="67" t="s">
        <v>194</v>
      </c>
      <c r="E77" s="30">
        <v>1</v>
      </c>
      <c r="F77" s="30" t="s">
        <v>293</v>
      </c>
      <c r="G77" s="30">
        <v>6</v>
      </c>
      <c r="H77" s="83"/>
      <c r="I77" s="1"/>
      <c r="J77" s="1"/>
      <c r="K77" s="1"/>
    </row>
    <row r="78" spans="1:11" ht="27" customHeight="1" x14ac:dyDescent="0.3">
      <c r="A78" s="82">
        <v>25</v>
      </c>
      <c r="B78" s="21" t="s">
        <v>295</v>
      </c>
      <c r="C78" s="78" t="s">
        <v>296</v>
      </c>
      <c r="D78" s="67" t="s">
        <v>194</v>
      </c>
      <c r="E78" s="30">
        <v>1</v>
      </c>
      <c r="F78" s="37" t="s">
        <v>120</v>
      </c>
      <c r="G78" s="30">
        <f>_xlfn.CEILING.MATH(E78*(C$11/10))</f>
        <v>1</v>
      </c>
      <c r="H78" s="68"/>
      <c r="I78" s="1"/>
      <c r="J78" s="1"/>
      <c r="K78" s="1"/>
    </row>
    <row r="79" spans="1:11" ht="29.4" customHeight="1" x14ac:dyDescent="0.3">
      <c r="A79" s="82">
        <v>26</v>
      </c>
      <c r="B79" s="21" t="s">
        <v>297</v>
      </c>
      <c r="C79" s="78" t="s">
        <v>298</v>
      </c>
      <c r="D79" s="67" t="s">
        <v>194</v>
      </c>
      <c r="E79" s="30">
        <v>1</v>
      </c>
      <c r="F79" s="37" t="s">
        <v>299</v>
      </c>
      <c r="G79" s="30">
        <f>_xlfn.CEILING.MATH(E79*(C$11/3))</f>
        <v>2</v>
      </c>
      <c r="H79" s="68"/>
      <c r="I79" s="1"/>
      <c r="J79" s="1"/>
      <c r="K79" s="1"/>
    </row>
    <row r="80" spans="1:11" ht="29.4" customHeight="1" x14ac:dyDescent="0.3">
      <c r="A80" s="82">
        <v>27</v>
      </c>
      <c r="B80" s="21" t="s">
        <v>300</v>
      </c>
      <c r="C80" s="78" t="s">
        <v>301</v>
      </c>
      <c r="D80" s="67" t="s">
        <v>194</v>
      </c>
      <c r="E80" s="30">
        <v>1</v>
      </c>
      <c r="F80" s="37" t="s">
        <v>33</v>
      </c>
      <c r="G80" s="30">
        <v>12</v>
      </c>
      <c r="H80" s="68"/>
      <c r="I80" s="1"/>
      <c r="J80" s="1"/>
      <c r="K80" s="1"/>
    </row>
    <row r="81" spans="1:11" ht="29.4" customHeight="1" x14ac:dyDescent="0.3">
      <c r="A81" s="82">
        <v>28</v>
      </c>
      <c r="B81" s="85" t="s">
        <v>300</v>
      </c>
      <c r="C81" s="78" t="s">
        <v>302</v>
      </c>
      <c r="D81" s="67" t="s">
        <v>194</v>
      </c>
      <c r="E81" s="30">
        <v>1</v>
      </c>
      <c r="F81" s="37" t="s">
        <v>33</v>
      </c>
      <c r="G81" s="30">
        <v>12</v>
      </c>
      <c r="H81" s="68"/>
      <c r="I81" s="1"/>
      <c r="J81" s="1"/>
      <c r="K81" s="1"/>
    </row>
    <row r="82" spans="1:11" ht="29.4" customHeight="1" x14ac:dyDescent="0.3">
      <c r="A82" s="82">
        <v>29</v>
      </c>
      <c r="B82" s="85" t="s">
        <v>304</v>
      </c>
      <c r="C82" s="78" t="s">
        <v>305</v>
      </c>
      <c r="D82" s="67" t="s">
        <v>194</v>
      </c>
      <c r="E82" s="30">
        <v>1</v>
      </c>
      <c r="F82" s="37" t="s">
        <v>120</v>
      </c>
      <c r="G82" s="30">
        <v>5</v>
      </c>
      <c r="H82" s="70"/>
      <c r="I82" s="1"/>
      <c r="J82" s="1"/>
      <c r="K82" s="1"/>
    </row>
    <row r="83" spans="1:11" ht="46.2" customHeight="1" x14ac:dyDescent="0.3">
      <c r="A83" s="82">
        <v>30</v>
      </c>
      <c r="B83" s="85" t="s">
        <v>306</v>
      </c>
      <c r="C83" s="111" t="s">
        <v>403</v>
      </c>
      <c r="D83" s="67" t="s">
        <v>194</v>
      </c>
      <c r="E83" s="30">
        <v>1</v>
      </c>
      <c r="F83" s="37" t="s">
        <v>303</v>
      </c>
      <c r="G83" s="30">
        <v>1</v>
      </c>
      <c r="H83" s="68"/>
      <c r="I83" s="1"/>
      <c r="J83" s="1"/>
      <c r="K83" s="1"/>
    </row>
    <row r="84" spans="1:11" ht="15" customHeight="1" x14ac:dyDescent="0.3">
      <c r="A84" s="82">
        <v>31</v>
      </c>
      <c r="B84" s="138" t="s">
        <v>430</v>
      </c>
      <c r="C84" s="139" t="s">
        <v>431</v>
      </c>
      <c r="D84" s="140" t="s">
        <v>194</v>
      </c>
      <c r="E84" s="143">
        <v>1</v>
      </c>
      <c r="F84" s="141" t="s">
        <v>432</v>
      </c>
      <c r="G84" s="141">
        <v>1</v>
      </c>
      <c r="H84" s="142"/>
      <c r="I84" s="1"/>
      <c r="J84" s="1"/>
      <c r="K84" s="1"/>
    </row>
    <row r="85" spans="1:11" ht="15" customHeight="1" x14ac:dyDescent="0.3">
      <c r="A85" s="82">
        <v>32</v>
      </c>
      <c r="B85" s="21" t="s">
        <v>307</v>
      </c>
      <c r="C85" s="111" t="s">
        <v>383</v>
      </c>
      <c r="D85" s="67" t="s">
        <v>194</v>
      </c>
      <c r="E85" s="30">
        <v>1</v>
      </c>
      <c r="F85" s="30" t="s">
        <v>33</v>
      </c>
      <c r="G85" s="30">
        <v>2</v>
      </c>
      <c r="H85" s="71"/>
      <c r="I85" s="1"/>
      <c r="J85" s="1"/>
      <c r="K85" s="1"/>
    </row>
    <row r="86" spans="1:11" ht="15" customHeight="1" x14ac:dyDescent="0.3">
      <c r="A86" s="82">
        <v>33</v>
      </c>
      <c r="B86" s="21" t="s">
        <v>308</v>
      </c>
      <c r="C86" s="111" t="s">
        <v>383</v>
      </c>
      <c r="D86" s="67" t="s">
        <v>194</v>
      </c>
      <c r="E86" s="30">
        <v>1</v>
      </c>
      <c r="F86" s="30" t="s">
        <v>33</v>
      </c>
      <c r="G86" s="30">
        <f>_xlfn.CEILING.MATH(E86*(1))</f>
        <v>1</v>
      </c>
      <c r="H86" s="71"/>
      <c r="I86" s="1"/>
      <c r="J86" s="1"/>
      <c r="K86" s="1"/>
    </row>
    <row r="87" spans="1:11" ht="15" customHeight="1" x14ac:dyDescent="0.3">
      <c r="A87" s="82">
        <v>34</v>
      </c>
      <c r="B87" s="21" t="s">
        <v>309</v>
      </c>
      <c r="C87" s="111" t="s">
        <v>383</v>
      </c>
      <c r="D87" s="67" t="s">
        <v>194</v>
      </c>
      <c r="E87" s="30">
        <v>1</v>
      </c>
      <c r="F87" s="30" t="s">
        <v>33</v>
      </c>
      <c r="G87" s="86">
        <v>50</v>
      </c>
      <c r="H87" s="71"/>
      <c r="I87" s="1"/>
      <c r="J87" s="1"/>
      <c r="K87" s="1"/>
    </row>
    <row r="88" spans="1:11" ht="15" customHeight="1" x14ac:dyDescent="0.3">
      <c r="A88" s="82">
        <v>35</v>
      </c>
      <c r="B88" s="21" t="s">
        <v>310</v>
      </c>
      <c r="C88" s="111" t="s">
        <v>383</v>
      </c>
      <c r="D88" s="67" t="s">
        <v>194</v>
      </c>
      <c r="E88" s="30">
        <v>1</v>
      </c>
      <c r="F88" s="30" t="s">
        <v>33</v>
      </c>
      <c r="G88" s="30">
        <v>2</v>
      </c>
      <c r="H88" s="71"/>
      <c r="I88" s="1"/>
      <c r="J88" s="1"/>
      <c r="K88" s="1"/>
    </row>
    <row r="89" spans="1:11" ht="15" customHeight="1" x14ac:dyDescent="0.3">
      <c r="A89" s="82">
        <v>36</v>
      </c>
      <c r="B89" s="21" t="s">
        <v>311</v>
      </c>
      <c r="C89" s="111" t="s">
        <v>383</v>
      </c>
      <c r="D89" s="67" t="s">
        <v>194</v>
      </c>
      <c r="E89" s="30">
        <v>1</v>
      </c>
      <c r="F89" s="30" t="s">
        <v>33</v>
      </c>
      <c r="G89" s="87">
        <v>2</v>
      </c>
      <c r="H89" s="71"/>
      <c r="I89" s="1"/>
      <c r="J89" s="1"/>
      <c r="K89" s="1"/>
    </row>
    <row r="90" spans="1:11" ht="15" customHeight="1" x14ac:dyDescent="0.3">
      <c r="A90" s="82">
        <v>37</v>
      </c>
      <c r="B90" s="21" t="s">
        <v>312</v>
      </c>
      <c r="C90" s="111" t="s">
        <v>383</v>
      </c>
      <c r="D90" s="67" t="s">
        <v>194</v>
      </c>
      <c r="E90" s="30">
        <v>1</v>
      </c>
      <c r="F90" s="30" t="s">
        <v>33</v>
      </c>
      <c r="G90" s="87">
        <v>2</v>
      </c>
      <c r="H90" s="71"/>
      <c r="I90" s="1"/>
      <c r="J90" s="1"/>
      <c r="K90" s="1"/>
    </row>
    <row r="91" spans="1:11" ht="15" customHeight="1" x14ac:dyDescent="0.3">
      <c r="A91" s="82">
        <v>38</v>
      </c>
      <c r="B91" s="21" t="s">
        <v>313</v>
      </c>
      <c r="C91" s="111" t="s">
        <v>384</v>
      </c>
      <c r="D91" s="67" t="s">
        <v>194</v>
      </c>
      <c r="E91" s="30">
        <v>1</v>
      </c>
      <c r="F91" s="30" t="s">
        <v>33</v>
      </c>
      <c r="G91" s="87">
        <v>2</v>
      </c>
      <c r="H91" s="71"/>
      <c r="I91" s="1"/>
      <c r="J91" s="1"/>
      <c r="K91" s="1"/>
    </row>
    <row r="92" spans="1:11" ht="30" customHeight="1" x14ac:dyDescent="0.3">
      <c r="A92" s="82">
        <v>39</v>
      </c>
      <c r="B92" s="21" t="s">
        <v>314</v>
      </c>
      <c r="C92" s="111" t="s">
        <v>383</v>
      </c>
      <c r="D92" s="67" t="s">
        <v>194</v>
      </c>
      <c r="E92" s="30">
        <v>1</v>
      </c>
      <c r="F92" s="30" t="s">
        <v>33</v>
      </c>
      <c r="G92" s="87">
        <v>1</v>
      </c>
      <c r="H92" s="71"/>
      <c r="I92" s="1"/>
      <c r="J92" s="1"/>
      <c r="K92" s="1"/>
    </row>
    <row r="93" spans="1:11" ht="30" customHeight="1" x14ac:dyDescent="0.3">
      <c r="A93" s="82">
        <v>40</v>
      </c>
      <c r="B93" s="21" t="s">
        <v>315</v>
      </c>
      <c r="C93" s="111" t="s">
        <v>383</v>
      </c>
      <c r="D93" s="67" t="s">
        <v>194</v>
      </c>
      <c r="E93" s="30">
        <v>1</v>
      </c>
      <c r="F93" s="30" t="s">
        <v>33</v>
      </c>
      <c r="G93" s="87">
        <v>2</v>
      </c>
      <c r="H93" s="71"/>
      <c r="I93" s="1"/>
      <c r="J93" s="1"/>
      <c r="K93" s="1"/>
    </row>
    <row r="94" spans="1:11" ht="39" customHeight="1" x14ac:dyDescent="0.3">
      <c r="A94" s="82">
        <v>41</v>
      </c>
      <c r="B94" s="21" t="s">
        <v>316</v>
      </c>
      <c r="C94" s="111" t="s">
        <v>384</v>
      </c>
      <c r="D94" s="67" t="s">
        <v>194</v>
      </c>
      <c r="E94" s="30">
        <v>1</v>
      </c>
      <c r="F94" s="30" t="s">
        <v>33</v>
      </c>
      <c r="G94" s="87">
        <v>2</v>
      </c>
      <c r="H94" s="71"/>
    </row>
    <row r="95" spans="1:11" ht="52.2" customHeight="1" x14ac:dyDescent="0.4">
      <c r="A95" s="199" t="s">
        <v>363</v>
      </c>
      <c r="B95" s="170"/>
      <c r="C95" s="170"/>
      <c r="D95" s="170"/>
      <c r="E95" s="170"/>
      <c r="F95" s="170"/>
      <c r="G95" s="170"/>
      <c r="H95" s="170"/>
    </row>
  </sheetData>
  <mergeCells count="18">
    <mergeCell ref="C11:H11"/>
    <mergeCell ref="A12:H12"/>
    <mergeCell ref="A13:H13"/>
    <mergeCell ref="A14:H14"/>
    <mergeCell ref="A95:H95"/>
    <mergeCell ref="A52:H52"/>
    <mergeCell ref="A11:B11"/>
    <mergeCell ref="A1:H1"/>
    <mergeCell ref="A2:H2"/>
    <mergeCell ref="A3:H3"/>
    <mergeCell ref="A4:H4"/>
    <mergeCell ref="A5:H5"/>
    <mergeCell ref="A6:H6"/>
    <mergeCell ref="A7:H7"/>
    <mergeCell ref="A8:H8"/>
    <mergeCell ref="A9:H9"/>
    <mergeCell ref="A10:B10"/>
    <mergeCell ref="C10:H10"/>
  </mergeCells>
  <pageMargins left="0.7" right="0.7" top="0.75" bottom="0.75" header="0" footer="0"/>
  <pageSetup paperSize="9" firstPageNumber="21474836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7"/>
  <sheetViews>
    <sheetView zoomScale="80" zoomScaleNormal="80" workbookViewId="0">
      <selection activeCell="A3" sqref="A3:G3"/>
    </sheetView>
  </sheetViews>
  <sheetFormatPr defaultColWidth="14.44140625" defaultRowHeight="14.4" x14ac:dyDescent="0.3"/>
  <cols>
    <col min="1" max="1" width="5.109375" customWidth="1"/>
    <col min="2" max="2" width="52" customWidth="1"/>
    <col min="3" max="3" width="36.109375" customWidth="1"/>
    <col min="4" max="4" width="22" customWidth="1"/>
    <col min="5" max="5" width="15.5546875" customWidth="1"/>
    <col min="6" max="6" width="19.6640625" customWidth="1"/>
    <col min="7" max="7" width="43.44140625" customWidth="1"/>
  </cols>
  <sheetData>
    <row r="1" spans="1:11" x14ac:dyDescent="0.3">
      <c r="A1" s="184" t="s">
        <v>0</v>
      </c>
      <c r="B1" s="168"/>
      <c r="C1" s="168"/>
      <c r="D1" s="168"/>
      <c r="E1" s="168"/>
      <c r="F1" s="168"/>
      <c r="G1" s="168"/>
      <c r="H1" s="1"/>
      <c r="I1" s="1"/>
      <c r="J1" s="1"/>
      <c r="K1" s="1"/>
    </row>
    <row r="2" spans="1:11" ht="75" customHeight="1" x14ac:dyDescent="0.3">
      <c r="A2" s="185" t="s">
        <v>459</v>
      </c>
      <c r="B2" s="186"/>
      <c r="C2" s="186"/>
      <c r="D2" s="186"/>
      <c r="E2" s="186"/>
      <c r="F2" s="186"/>
      <c r="G2" s="186"/>
      <c r="H2" s="1"/>
      <c r="I2" s="1"/>
      <c r="J2" s="1"/>
      <c r="K2" s="1"/>
    </row>
    <row r="3" spans="1:11" ht="21" x14ac:dyDescent="0.3">
      <c r="A3" s="192" t="s">
        <v>317</v>
      </c>
      <c r="B3" s="161"/>
      <c r="C3" s="161"/>
      <c r="D3" s="161"/>
      <c r="E3" s="161"/>
      <c r="F3" s="161"/>
      <c r="G3" s="161"/>
      <c r="H3" s="1"/>
      <c r="I3" s="1"/>
      <c r="J3" s="1"/>
      <c r="K3" s="1"/>
    </row>
    <row r="4" spans="1:11" ht="27.6" x14ac:dyDescent="0.3">
      <c r="A4" s="3" t="s">
        <v>13</v>
      </c>
      <c r="B4" s="3" t="s">
        <v>14</v>
      </c>
      <c r="C4" s="4" t="s">
        <v>15</v>
      </c>
      <c r="D4" s="3" t="s">
        <v>16</v>
      </c>
      <c r="E4" s="3" t="s">
        <v>17</v>
      </c>
      <c r="F4" s="3" t="s">
        <v>18</v>
      </c>
      <c r="G4" s="3" t="s">
        <v>318</v>
      </c>
      <c r="H4" s="1"/>
      <c r="I4" s="1"/>
      <c r="J4" s="1"/>
      <c r="K4" s="1"/>
    </row>
    <row r="5" spans="1:11" x14ac:dyDescent="0.3">
      <c r="A5" s="5">
        <v>1</v>
      </c>
      <c r="B5" s="24" t="s">
        <v>429</v>
      </c>
      <c r="C5" s="7" t="s">
        <v>319</v>
      </c>
      <c r="D5" s="8" t="s">
        <v>85</v>
      </c>
      <c r="E5" s="8">
        <v>1</v>
      </c>
      <c r="F5" s="8" t="s">
        <v>33</v>
      </c>
      <c r="G5" s="88"/>
      <c r="H5" s="1"/>
      <c r="I5" s="1"/>
      <c r="J5" s="1"/>
      <c r="K5" s="1"/>
    </row>
    <row r="6" spans="1:11" ht="41.4" x14ac:dyDescent="0.3">
      <c r="A6" s="5">
        <v>2</v>
      </c>
      <c r="B6" s="24" t="s">
        <v>321</v>
      </c>
      <c r="C6" s="112" t="s">
        <v>391</v>
      </c>
      <c r="D6" s="11" t="s">
        <v>31</v>
      </c>
      <c r="E6" s="8">
        <v>2</v>
      </c>
      <c r="F6" s="8" t="s">
        <v>33</v>
      </c>
      <c r="G6" s="88" t="s">
        <v>452</v>
      </c>
      <c r="H6" s="1"/>
      <c r="I6" s="1"/>
      <c r="J6" s="1"/>
      <c r="K6" s="1"/>
    </row>
    <row r="7" spans="1:11" ht="110.4" x14ac:dyDescent="0.3">
      <c r="A7" s="5">
        <v>3</v>
      </c>
      <c r="B7" s="24" t="s">
        <v>453</v>
      </c>
      <c r="C7" s="10" t="s">
        <v>323</v>
      </c>
      <c r="D7" s="11" t="s">
        <v>44</v>
      </c>
      <c r="E7" s="8">
        <v>2</v>
      </c>
      <c r="F7" s="8" t="s">
        <v>33</v>
      </c>
      <c r="G7" s="88" t="s">
        <v>324</v>
      </c>
      <c r="H7" s="89"/>
      <c r="I7" s="1"/>
      <c r="J7" s="1"/>
      <c r="K7" s="1"/>
    </row>
    <row r="8" spans="1:11" ht="69.599999999999994" x14ac:dyDescent="0.3">
      <c r="A8" s="5">
        <v>4</v>
      </c>
      <c r="B8" s="24" t="s">
        <v>325</v>
      </c>
      <c r="C8" s="10" t="s">
        <v>322</v>
      </c>
      <c r="D8" s="11" t="s">
        <v>31</v>
      </c>
      <c r="E8" s="8">
        <v>2</v>
      </c>
      <c r="F8" s="8" t="s">
        <v>326</v>
      </c>
      <c r="G8" s="90" t="s">
        <v>327</v>
      </c>
      <c r="H8" s="1"/>
      <c r="I8" s="1"/>
      <c r="J8" s="1"/>
      <c r="K8" s="1"/>
    </row>
    <row r="9" spans="1:11" ht="27.6" x14ac:dyDescent="0.3">
      <c r="A9" s="5">
        <v>5</v>
      </c>
      <c r="B9" s="24" t="s">
        <v>328</v>
      </c>
      <c r="C9" s="9" t="s">
        <v>320</v>
      </c>
      <c r="D9" s="11" t="s">
        <v>85</v>
      </c>
      <c r="E9" s="8">
        <v>2</v>
      </c>
      <c r="F9" s="8" t="s">
        <v>33</v>
      </c>
      <c r="G9" s="88" t="s">
        <v>329</v>
      </c>
      <c r="H9" s="1"/>
      <c r="I9" s="1"/>
      <c r="J9" s="1"/>
      <c r="K9" s="1"/>
    </row>
    <row r="10" spans="1:11" x14ac:dyDescent="0.3">
      <c r="A10" s="5">
        <v>6</v>
      </c>
      <c r="B10" s="24" t="s">
        <v>330</v>
      </c>
      <c r="C10" s="7" t="s">
        <v>320</v>
      </c>
      <c r="D10" s="91" t="s">
        <v>85</v>
      </c>
      <c r="E10" s="8">
        <v>1</v>
      </c>
      <c r="F10" s="8" t="s">
        <v>33</v>
      </c>
      <c r="G10" s="92"/>
      <c r="H10" s="1"/>
      <c r="I10" s="1"/>
      <c r="J10" s="1"/>
      <c r="K10" s="1"/>
    </row>
    <row r="11" spans="1:11" x14ac:dyDescent="0.3">
      <c r="A11" s="5">
        <v>7</v>
      </c>
      <c r="B11" s="24" t="s">
        <v>331</v>
      </c>
      <c r="C11" s="7" t="s">
        <v>320</v>
      </c>
      <c r="D11" s="91" t="s">
        <v>85</v>
      </c>
      <c r="E11" s="8">
        <v>2</v>
      </c>
      <c r="F11" s="8" t="s">
        <v>33</v>
      </c>
      <c r="G11" s="92"/>
      <c r="H11" s="1"/>
      <c r="I11" s="1"/>
      <c r="J11" s="1"/>
      <c r="K11" s="1"/>
    </row>
    <row r="12" spans="1:11" x14ac:dyDescent="0.3">
      <c r="A12" s="5">
        <v>8</v>
      </c>
      <c r="B12" s="24" t="s">
        <v>332</v>
      </c>
      <c r="C12" s="7" t="s">
        <v>320</v>
      </c>
      <c r="D12" s="91" t="s">
        <v>85</v>
      </c>
      <c r="E12" s="8">
        <v>1</v>
      </c>
      <c r="F12" s="8" t="s">
        <v>33</v>
      </c>
      <c r="G12" s="92"/>
      <c r="H12" s="1"/>
      <c r="I12" s="1"/>
      <c r="J12" s="1"/>
      <c r="K12" s="1"/>
    </row>
    <row r="13" spans="1:11" ht="55.2" x14ac:dyDescent="0.3">
      <c r="A13" s="5">
        <v>9</v>
      </c>
      <c r="B13" s="60" t="s">
        <v>161</v>
      </c>
      <c r="C13" s="13" t="s">
        <v>162</v>
      </c>
      <c r="D13" s="91" t="s">
        <v>85</v>
      </c>
      <c r="E13" s="8">
        <v>1</v>
      </c>
      <c r="F13" s="8" t="s">
        <v>33</v>
      </c>
      <c r="G13" s="92"/>
      <c r="H13" s="1"/>
      <c r="I13" s="1"/>
      <c r="J13" s="1"/>
      <c r="K13" s="1"/>
    </row>
    <row r="14" spans="1:11" ht="110.4" x14ac:dyDescent="0.3">
      <c r="A14" s="5">
        <v>10</v>
      </c>
      <c r="B14" s="60" t="s">
        <v>333</v>
      </c>
      <c r="C14" s="13" t="s">
        <v>165</v>
      </c>
      <c r="D14" s="91" t="s">
        <v>85</v>
      </c>
      <c r="E14" s="8">
        <v>1</v>
      </c>
      <c r="F14" s="8" t="s">
        <v>33</v>
      </c>
      <c r="G14" s="92"/>
      <c r="H14" s="1"/>
      <c r="I14" s="1"/>
      <c r="J14" s="1"/>
      <c r="K14" s="1"/>
    </row>
    <row r="15" spans="1:11" x14ac:dyDescent="0.3">
      <c r="A15" s="5">
        <v>11</v>
      </c>
      <c r="B15" s="60" t="s">
        <v>167</v>
      </c>
      <c r="C15" s="7" t="s">
        <v>320</v>
      </c>
      <c r="D15" s="91" t="s">
        <v>85</v>
      </c>
      <c r="E15" s="8">
        <v>1</v>
      </c>
      <c r="F15" s="8" t="s">
        <v>33</v>
      </c>
      <c r="G15" s="92"/>
      <c r="H15" s="1"/>
      <c r="I15" s="1"/>
      <c r="J15" s="1"/>
      <c r="K15" s="1"/>
    </row>
    <row r="16" spans="1:11" x14ac:dyDescent="0.3">
      <c r="A16" s="5">
        <v>12</v>
      </c>
      <c r="B16" s="60" t="s">
        <v>106</v>
      </c>
      <c r="C16" s="25" t="s">
        <v>334</v>
      </c>
      <c r="D16" s="91" t="s">
        <v>85</v>
      </c>
      <c r="E16" s="8">
        <v>1</v>
      </c>
      <c r="F16" s="8" t="s">
        <v>33</v>
      </c>
      <c r="G16" s="92"/>
      <c r="H16" s="1"/>
      <c r="I16" s="1"/>
      <c r="J16" s="1"/>
      <c r="K16" s="1"/>
    </row>
    <row r="17" spans="1:11" x14ac:dyDescent="0.3">
      <c r="A17" s="5">
        <v>13</v>
      </c>
      <c r="B17" s="24" t="s">
        <v>335</v>
      </c>
      <c r="C17" s="7" t="s">
        <v>320</v>
      </c>
      <c r="D17" s="91" t="s">
        <v>29</v>
      </c>
      <c r="E17" s="8">
        <v>2</v>
      </c>
      <c r="F17" s="8" t="s">
        <v>326</v>
      </c>
      <c r="G17" s="92" t="s">
        <v>336</v>
      </c>
      <c r="H17" s="1"/>
      <c r="I17" s="1"/>
      <c r="J17" s="1"/>
      <c r="K17" s="1"/>
    </row>
    <row r="18" spans="1:11" x14ac:dyDescent="0.3">
      <c r="A18" s="5">
        <v>14</v>
      </c>
      <c r="B18" s="6" t="s">
        <v>337</v>
      </c>
      <c r="C18" s="7" t="s">
        <v>320</v>
      </c>
      <c r="D18" s="91" t="s">
        <v>85</v>
      </c>
      <c r="E18" s="8">
        <v>1</v>
      </c>
      <c r="F18" s="8" t="s">
        <v>33</v>
      </c>
      <c r="G18" s="92"/>
      <c r="H18" s="1"/>
      <c r="I18" s="1"/>
      <c r="J18" s="1"/>
      <c r="K18" s="1"/>
    </row>
    <row r="19" spans="1:11" x14ac:dyDescent="0.3">
      <c r="A19" s="5">
        <v>15</v>
      </c>
      <c r="B19" s="22" t="s">
        <v>338</v>
      </c>
      <c r="C19" s="25" t="s">
        <v>184</v>
      </c>
      <c r="D19" s="91" t="s">
        <v>85</v>
      </c>
      <c r="E19" s="91">
        <v>1</v>
      </c>
      <c r="F19" s="91" t="s">
        <v>33</v>
      </c>
      <c r="G19" s="25"/>
      <c r="H19" s="1"/>
      <c r="I19" s="1"/>
      <c r="J19" s="1"/>
      <c r="K19" s="1"/>
    </row>
    <row r="20" spans="1:11" ht="43.2" x14ac:dyDescent="0.3">
      <c r="A20" s="5">
        <v>16</v>
      </c>
      <c r="B20" s="93" t="s">
        <v>339</v>
      </c>
      <c r="C20" s="7" t="s">
        <v>320</v>
      </c>
      <c r="D20" s="91" t="s">
        <v>85</v>
      </c>
      <c r="E20" s="94">
        <v>1</v>
      </c>
      <c r="F20" s="94" t="s">
        <v>340</v>
      </c>
      <c r="G20" s="93" t="s">
        <v>341</v>
      </c>
      <c r="H20" s="1"/>
      <c r="I20" s="1"/>
      <c r="J20" s="1"/>
      <c r="K20" s="1"/>
    </row>
    <row r="21" spans="1:11" x14ac:dyDescent="0.3">
      <c r="A21" s="1"/>
      <c r="B21" s="1"/>
      <c r="C21" s="1"/>
      <c r="D21" s="1"/>
      <c r="E21" s="1"/>
      <c r="F21" s="1"/>
      <c r="G21" s="1"/>
      <c r="H21" s="1"/>
      <c r="I21" s="1"/>
      <c r="J21" s="1"/>
      <c r="K21" s="1"/>
    </row>
    <row r="22" spans="1:11" x14ac:dyDescent="0.3">
      <c r="A22" s="1"/>
      <c r="B22" s="1"/>
      <c r="C22" s="1"/>
      <c r="D22" s="1"/>
      <c r="E22" s="1"/>
      <c r="F22" s="1"/>
      <c r="G22" s="1"/>
      <c r="H22" s="1"/>
      <c r="I22" s="1"/>
      <c r="J22" s="1"/>
      <c r="K22" s="1"/>
    </row>
    <row r="23" spans="1:11" x14ac:dyDescent="0.3">
      <c r="A23" s="1"/>
      <c r="C23" s="1"/>
      <c r="D23" s="1"/>
      <c r="E23" s="1"/>
      <c r="F23" s="1"/>
      <c r="G23" s="1"/>
      <c r="H23" s="1"/>
      <c r="I23" s="1"/>
      <c r="J23" s="1"/>
      <c r="K23" s="1"/>
    </row>
    <row r="24" spans="1:11" x14ac:dyDescent="0.3">
      <c r="A24" s="1"/>
      <c r="B24" s="1"/>
      <c r="C24" s="1"/>
      <c r="D24" s="1"/>
      <c r="E24" s="1"/>
      <c r="F24" s="1"/>
      <c r="G24" s="1"/>
      <c r="H24" s="1"/>
      <c r="I24" s="1"/>
      <c r="J24" s="1"/>
      <c r="K24" s="1"/>
    </row>
    <row r="25" spans="1:11" x14ac:dyDescent="0.3">
      <c r="A25" s="1"/>
      <c r="B25" s="1"/>
      <c r="C25" s="1"/>
      <c r="D25" s="1"/>
      <c r="E25" s="1"/>
      <c r="F25" s="1"/>
      <c r="G25" s="1"/>
      <c r="H25" s="1"/>
      <c r="I25" s="1"/>
      <c r="J25" s="1"/>
      <c r="K25" s="1"/>
    </row>
    <row r="26" spans="1:11" x14ac:dyDescent="0.3">
      <c r="A26" s="1"/>
      <c r="B26" s="1"/>
      <c r="C26" s="1"/>
      <c r="D26" s="1"/>
      <c r="E26" s="1"/>
      <c r="F26" s="1"/>
      <c r="G26" s="1"/>
      <c r="H26" s="1"/>
      <c r="I26" s="1"/>
      <c r="J26" s="1"/>
      <c r="K26" s="1"/>
    </row>
    <row r="27" spans="1:11" x14ac:dyDescent="0.3">
      <c r="A27" s="1"/>
      <c r="B27" s="1"/>
      <c r="C27" s="1"/>
      <c r="D27" s="1"/>
      <c r="E27" s="1"/>
      <c r="F27" s="1"/>
      <c r="G27" s="1"/>
      <c r="H27" s="1"/>
      <c r="I27" s="1"/>
      <c r="J27" s="1"/>
      <c r="K27" s="1"/>
    </row>
    <row r="28" spans="1:11" x14ac:dyDescent="0.3">
      <c r="A28" s="1"/>
      <c r="B28" s="1"/>
      <c r="C28" s="1"/>
      <c r="D28" s="1"/>
      <c r="E28" s="1"/>
      <c r="F28" s="1"/>
      <c r="G28" s="1"/>
      <c r="H28" s="1"/>
      <c r="I28" s="1"/>
      <c r="J28" s="1"/>
      <c r="K28" s="1"/>
    </row>
    <row r="29" spans="1:11" x14ac:dyDescent="0.3">
      <c r="A29" s="1"/>
      <c r="B29" s="1"/>
      <c r="C29" s="1"/>
      <c r="D29" s="1"/>
      <c r="E29" s="1"/>
      <c r="F29" s="1"/>
      <c r="G29" s="1"/>
      <c r="H29" s="1"/>
      <c r="I29" s="1"/>
      <c r="J29" s="1"/>
      <c r="K29" s="1"/>
    </row>
    <row r="30" spans="1:11" x14ac:dyDescent="0.3">
      <c r="A30" s="1"/>
      <c r="B30" s="1"/>
      <c r="C30" s="1"/>
      <c r="D30" s="1"/>
      <c r="E30" s="1"/>
      <c r="F30" s="1"/>
      <c r="G30" s="1"/>
      <c r="H30" s="1"/>
      <c r="I30" s="1"/>
      <c r="J30" s="1"/>
      <c r="K30" s="1"/>
    </row>
    <row r="31" spans="1:11" x14ac:dyDescent="0.3">
      <c r="A31" s="1"/>
      <c r="B31" s="1"/>
      <c r="C31" s="1"/>
      <c r="D31" s="1"/>
      <c r="E31" s="1"/>
      <c r="F31" s="1"/>
      <c r="G31" s="1"/>
      <c r="H31" s="1"/>
      <c r="I31" s="1"/>
      <c r="J31" s="1"/>
      <c r="K31" s="1"/>
    </row>
    <row r="32" spans="1:11" x14ac:dyDescent="0.3">
      <c r="A32" s="1"/>
      <c r="B32" s="1"/>
      <c r="C32" s="1"/>
      <c r="D32" s="1"/>
      <c r="E32" s="1"/>
      <c r="F32" s="1"/>
      <c r="G32" s="1"/>
      <c r="H32" s="1"/>
      <c r="I32" s="1"/>
      <c r="J32" s="1"/>
      <c r="K32" s="1"/>
    </row>
    <row r="33" spans="1:11" x14ac:dyDescent="0.3">
      <c r="A33" s="1"/>
      <c r="B33" s="1"/>
      <c r="C33" s="1"/>
      <c r="D33" s="1"/>
      <c r="E33" s="1"/>
      <c r="F33" s="1"/>
      <c r="G33" s="1"/>
      <c r="H33" s="1"/>
      <c r="I33" s="1"/>
      <c r="J33" s="1"/>
      <c r="K33" s="1"/>
    </row>
    <row r="34" spans="1:11" x14ac:dyDescent="0.3">
      <c r="A34" s="1"/>
      <c r="B34" s="1"/>
      <c r="C34" s="1"/>
      <c r="D34" s="1"/>
      <c r="E34" s="1"/>
      <c r="F34" s="1"/>
      <c r="G34" s="1"/>
      <c r="H34" s="1"/>
      <c r="I34" s="1"/>
      <c r="J34" s="1"/>
      <c r="K34" s="1"/>
    </row>
    <row r="35" spans="1:11" x14ac:dyDescent="0.3">
      <c r="A35" s="1"/>
      <c r="B35" s="1"/>
      <c r="C35" s="1"/>
      <c r="D35" s="1"/>
      <c r="E35" s="1"/>
      <c r="F35" s="1"/>
      <c r="G35" s="1"/>
      <c r="H35" s="1"/>
      <c r="I35" s="1"/>
      <c r="J35" s="1"/>
      <c r="K35" s="1"/>
    </row>
    <row r="36" spans="1:11" x14ac:dyDescent="0.3">
      <c r="A36" s="1"/>
      <c r="B36" s="1"/>
      <c r="C36" s="1"/>
      <c r="D36" s="1"/>
      <c r="E36" s="1"/>
      <c r="F36" s="1"/>
      <c r="G36" s="1"/>
      <c r="H36" s="1"/>
      <c r="I36" s="1"/>
      <c r="J36" s="1"/>
      <c r="K36" s="1"/>
    </row>
    <row r="37" spans="1:11" x14ac:dyDescent="0.3">
      <c r="A37" s="1"/>
      <c r="B37" s="1"/>
      <c r="C37" s="1"/>
      <c r="D37" s="1"/>
      <c r="E37" s="1"/>
      <c r="F37" s="1"/>
      <c r="G37" s="1"/>
      <c r="H37" s="1"/>
      <c r="I37" s="1"/>
      <c r="J37" s="1"/>
      <c r="K37" s="1"/>
    </row>
    <row r="38" spans="1:11" x14ac:dyDescent="0.3">
      <c r="A38" s="1"/>
      <c r="B38" s="1"/>
      <c r="C38" s="1"/>
      <c r="D38" s="1"/>
      <c r="E38" s="1"/>
      <c r="F38" s="1"/>
      <c r="G38" s="1"/>
      <c r="H38" s="1"/>
      <c r="I38" s="1"/>
      <c r="J38" s="1"/>
      <c r="K38" s="1"/>
    </row>
    <row r="39" spans="1:11" x14ac:dyDescent="0.3">
      <c r="A39" s="1"/>
      <c r="B39" s="1"/>
      <c r="C39" s="1"/>
      <c r="D39" s="1"/>
      <c r="E39" s="1"/>
      <c r="F39" s="1"/>
      <c r="G39" s="1"/>
      <c r="H39" s="1"/>
      <c r="I39" s="1"/>
      <c r="J39" s="1"/>
      <c r="K39" s="1"/>
    </row>
    <row r="40" spans="1:11" x14ac:dyDescent="0.3">
      <c r="A40" s="1"/>
      <c r="B40" s="1"/>
      <c r="C40" s="1"/>
      <c r="D40" s="1"/>
      <c r="E40" s="1"/>
      <c r="F40" s="1"/>
      <c r="G40" s="1"/>
      <c r="H40" s="1"/>
      <c r="I40" s="1"/>
      <c r="J40" s="1"/>
      <c r="K40" s="1"/>
    </row>
    <row r="41" spans="1:11" x14ac:dyDescent="0.3">
      <c r="A41" s="1"/>
      <c r="B41" s="1"/>
      <c r="C41" s="1"/>
      <c r="D41" s="1"/>
      <c r="E41" s="1"/>
      <c r="F41" s="1"/>
      <c r="G41" s="1"/>
      <c r="H41" s="1"/>
      <c r="I41" s="1"/>
      <c r="J41" s="1"/>
      <c r="K41" s="1"/>
    </row>
    <row r="42" spans="1:11" x14ac:dyDescent="0.3">
      <c r="A42" s="1"/>
      <c r="B42" s="1"/>
      <c r="C42" s="1"/>
      <c r="D42" s="1"/>
      <c r="E42" s="1"/>
      <c r="F42" s="1"/>
      <c r="G42" s="1"/>
      <c r="H42" s="1"/>
      <c r="I42" s="1"/>
      <c r="J42" s="1"/>
      <c r="K42" s="1"/>
    </row>
    <row r="43" spans="1:11" x14ac:dyDescent="0.3">
      <c r="A43" s="1"/>
      <c r="B43" s="1"/>
      <c r="C43" s="1"/>
      <c r="D43" s="1"/>
      <c r="E43" s="1"/>
      <c r="F43" s="1"/>
      <c r="G43" s="1"/>
      <c r="H43" s="1"/>
      <c r="I43" s="1"/>
      <c r="J43" s="1"/>
      <c r="K43" s="1"/>
    </row>
    <row r="44" spans="1:11" x14ac:dyDescent="0.3">
      <c r="A44" s="1"/>
      <c r="B44" s="1"/>
      <c r="C44" s="1"/>
      <c r="D44" s="1"/>
      <c r="E44" s="1"/>
      <c r="F44" s="1"/>
      <c r="G44" s="1"/>
      <c r="H44" s="1"/>
      <c r="I44" s="1"/>
      <c r="J44" s="1"/>
      <c r="K44" s="1"/>
    </row>
    <row r="45" spans="1:11" x14ac:dyDescent="0.3">
      <c r="A45" s="1"/>
      <c r="B45" s="1"/>
      <c r="C45" s="1"/>
      <c r="D45" s="1"/>
      <c r="E45" s="1"/>
      <c r="F45" s="1"/>
      <c r="G45" s="1"/>
      <c r="H45" s="1"/>
      <c r="I45" s="1"/>
      <c r="J45" s="1"/>
      <c r="K45" s="1"/>
    </row>
    <row r="46" spans="1:11" x14ac:dyDescent="0.3">
      <c r="A46" s="1"/>
      <c r="B46" s="1"/>
      <c r="C46" s="1"/>
      <c r="D46" s="1"/>
      <c r="E46" s="1"/>
      <c r="F46" s="1"/>
      <c r="G46" s="1"/>
      <c r="H46" s="1"/>
      <c r="I46" s="1"/>
      <c r="J46" s="1"/>
      <c r="K46" s="1"/>
    </row>
    <row r="47" spans="1:11" x14ac:dyDescent="0.3">
      <c r="A47" s="1"/>
      <c r="B47" s="1"/>
      <c r="C47" s="1"/>
      <c r="D47" s="1"/>
      <c r="E47" s="1"/>
      <c r="F47" s="1"/>
      <c r="G47" s="1"/>
      <c r="H47" s="1"/>
      <c r="I47" s="1"/>
      <c r="J47" s="1"/>
      <c r="K47" s="1"/>
    </row>
    <row r="48" spans="1:11" x14ac:dyDescent="0.3">
      <c r="A48" s="1"/>
      <c r="B48" s="1"/>
      <c r="C48" s="1"/>
      <c r="D48" s="1"/>
      <c r="E48" s="1"/>
      <c r="F48" s="1"/>
      <c r="G48" s="1"/>
      <c r="H48" s="1"/>
      <c r="I48" s="1"/>
      <c r="J48" s="1"/>
      <c r="K48" s="1"/>
    </row>
    <row r="49" spans="1:11" x14ac:dyDescent="0.3">
      <c r="A49" s="1"/>
      <c r="B49" s="1"/>
      <c r="C49" s="1"/>
      <c r="D49" s="1"/>
      <c r="E49" s="1"/>
      <c r="F49" s="1"/>
      <c r="G49" s="1"/>
      <c r="H49" s="1"/>
      <c r="I49" s="1"/>
      <c r="J49" s="1"/>
      <c r="K49" s="1"/>
    </row>
    <row r="50" spans="1:11" x14ac:dyDescent="0.3">
      <c r="A50" s="1"/>
      <c r="B50" s="1"/>
      <c r="C50" s="1"/>
      <c r="D50" s="1"/>
      <c r="E50" s="1"/>
      <c r="F50" s="1"/>
      <c r="G50" s="1"/>
      <c r="H50" s="1"/>
      <c r="I50" s="1"/>
      <c r="J50" s="1"/>
      <c r="K50" s="1"/>
    </row>
    <row r="51" spans="1:11" x14ac:dyDescent="0.3">
      <c r="A51" s="1"/>
      <c r="B51" s="1"/>
      <c r="C51" s="1"/>
      <c r="D51" s="1"/>
      <c r="E51" s="1"/>
      <c r="F51" s="1"/>
      <c r="G51" s="1"/>
      <c r="H51" s="1"/>
      <c r="I51" s="1"/>
      <c r="J51" s="1"/>
      <c r="K51" s="1"/>
    </row>
    <row r="52" spans="1:11" x14ac:dyDescent="0.3">
      <c r="A52" s="1"/>
      <c r="B52" s="1"/>
      <c r="C52" s="1"/>
      <c r="D52" s="1"/>
      <c r="E52" s="1"/>
      <c r="F52" s="1"/>
      <c r="G52" s="1"/>
      <c r="H52" s="1"/>
      <c r="I52" s="1"/>
      <c r="J52" s="1"/>
      <c r="K52" s="1"/>
    </row>
    <row r="53" spans="1:11" x14ac:dyDescent="0.3">
      <c r="A53" s="1"/>
      <c r="B53" s="1"/>
      <c r="C53" s="1"/>
      <c r="D53" s="1"/>
      <c r="E53" s="1"/>
      <c r="F53" s="1"/>
      <c r="G53" s="1"/>
      <c r="H53" s="1"/>
      <c r="I53" s="1"/>
      <c r="J53" s="1"/>
      <c r="K53" s="1"/>
    </row>
    <row r="54" spans="1:11" x14ac:dyDescent="0.3">
      <c r="A54" s="1"/>
      <c r="B54" s="1"/>
      <c r="C54" s="1"/>
      <c r="D54" s="1"/>
      <c r="E54" s="1"/>
      <c r="F54" s="1"/>
      <c r="G54" s="1"/>
      <c r="H54" s="1"/>
      <c r="I54" s="1"/>
      <c r="J54" s="1"/>
      <c r="K54" s="1"/>
    </row>
    <row r="55" spans="1:11" x14ac:dyDescent="0.3">
      <c r="A55" s="1"/>
      <c r="B55" s="1"/>
      <c r="C55" s="1"/>
      <c r="D55" s="1"/>
      <c r="E55" s="1"/>
      <c r="F55" s="1"/>
      <c r="G55" s="1"/>
      <c r="H55" s="1"/>
      <c r="I55" s="1"/>
      <c r="J55" s="1"/>
      <c r="K55" s="1"/>
    </row>
    <row r="56" spans="1:11" x14ac:dyDescent="0.3">
      <c r="A56" s="1"/>
      <c r="B56" s="1"/>
      <c r="C56" s="1"/>
      <c r="D56" s="1"/>
      <c r="E56" s="1"/>
      <c r="F56" s="1"/>
      <c r="G56" s="1"/>
      <c r="H56" s="1"/>
      <c r="I56" s="1"/>
      <c r="J56" s="1"/>
      <c r="K56" s="1"/>
    </row>
    <row r="57" spans="1:11" x14ac:dyDescent="0.3">
      <c r="A57" s="1"/>
      <c r="B57" s="1"/>
      <c r="C57" s="1"/>
      <c r="D57" s="1"/>
      <c r="E57" s="1"/>
      <c r="F57" s="1"/>
      <c r="G57" s="1"/>
      <c r="H57" s="1"/>
      <c r="I57" s="1"/>
      <c r="J57" s="1"/>
      <c r="K57" s="1"/>
    </row>
    <row r="58" spans="1:11" x14ac:dyDescent="0.3">
      <c r="A58" s="1"/>
      <c r="B58" s="1"/>
      <c r="C58" s="1"/>
      <c r="D58" s="1"/>
      <c r="E58" s="1"/>
      <c r="F58" s="1"/>
      <c r="G58" s="1"/>
      <c r="H58" s="1"/>
      <c r="I58" s="1"/>
      <c r="J58" s="1"/>
      <c r="K58" s="1"/>
    </row>
    <row r="59" spans="1:11" x14ac:dyDescent="0.3">
      <c r="A59" s="1"/>
      <c r="B59" s="1"/>
      <c r="C59" s="1"/>
      <c r="D59" s="1"/>
      <c r="E59" s="1"/>
      <c r="F59" s="1"/>
      <c r="G59" s="1"/>
      <c r="H59" s="1"/>
      <c r="I59" s="1"/>
      <c r="J59" s="1"/>
      <c r="K59" s="1"/>
    </row>
    <row r="60" spans="1:11" x14ac:dyDescent="0.3">
      <c r="A60" s="1"/>
      <c r="B60" s="1"/>
      <c r="C60" s="1"/>
      <c r="D60" s="1"/>
      <c r="E60" s="1"/>
      <c r="F60" s="1"/>
      <c r="G60" s="1"/>
      <c r="H60" s="1"/>
      <c r="I60" s="1"/>
      <c r="J60" s="1"/>
      <c r="K60" s="1"/>
    </row>
    <row r="61" spans="1:11" x14ac:dyDescent="0.3">
      <c r="A61" s="1"/>
      <c r="B61" s="1"/>
      <c r="C61" s="1"/>
      <c r="D61" s="1"/>
      <c r="E61" s="1"/>
      <c r="F61" s="1"/>
      <c r="G61" s="1"/>
      <c r="H61" s="1"/>
      <c r="I61" s="1"/>
      <c r="J61" s="1"/>
      <c r="K61" s="1"/>
    </row>
    <row r="62" spans="1:11" x14ac:dyDescent="0.3">
      <c r="A62" s="1"/>
      <c r="B62" s="1"/>
      <c r="C62" s="1"/>
      <c r="D62" s="1"/>
      <c r="E62" s="1"/>
      <c r="F62" s="1"/>
      <c r="G62" s="1"/>
      <c r="H62" s="1"/>
      <c r="I62" s="1"/>
      <c r="J62" s="1"/>
      <c r="K62" s="1"/>
    </row>
    <row r="63" spans="1:11" x14ac:dyDescent="0.3">
      <c r="A63" s="1"/>
      <c r="B63" s="1"/>
      <c r="C63" s="1"/>
      <c r="D63" s="1"/>
      <c r="E63" s="1"/>
      <c r="F63" s="1"/>
      <c r="G63" s="1"/>
      <c r="H63" s="1"/>
      <c r="I63" s="1"/>
      <c r="J63" s="1"/>
      <c r="K63" s="1"/>
    </row>
    <row r="64" spans="1:11" x14ac:dyDescent="0.3">
      <c r="A64" s="1"/>
      <c r="B64" s="1"/>
      <c r="C64" s="1"/>
      <c r="D64" s="1"/>
      <c r="E64" s="1"/>
      <c r="F64" s="1"/>
      <c r="G64" s="1"/>
      <c r="H64" s="1"/>
      <c r="I64" s="1"/>
      <c r="J64" s="1"/>
      <c r="K64" s="1"/>
    </row>
    <row r="65" spans="1:11" x14ac:dyDescent="0.3">
      <c r="A65" s="1"/>
      <c r="B65" s="1"/>
      <c r="C65" s="1"/>
      <c r="D65" s="1"/>
      <c r="E65" s="1"/>
      <c r="F65" s="1"/>
      <c r="G65" s="1"/>
      <c r="H65" s="1"/>
      <c r="I65" s="1"/>
      <c r="J65" s="1"/>
      <c r="K65" s="1"/>
    </row>
    <row r="66" spans="1:11" x14ac:dyDescent="0.3">
      <c r="A66" s="1"/>
      <c r="B66" s="1"/>
      <c r="C66" s="1"/>
      <c r="D66" s="1"/>
      <c r="E66" s="1"/>
      <c r="F66" s="1"/>
      <c r="G66" s="1"/>
      <c r="H66" s="1"/>
      <c r="I66" s="1"/>
      <c r="J66" s="1"/>
      <c r="K66" s="1"/>
    </row>
    <row r="67" spans="1:11" x14ac:dyDescent="0.3">
      <c r="A67" s="1"/>
      <c r="B67" s="1"/>
      <c r="C67" s="1"/>
      <c r="D67" s="1"/>
      <c r="E67" s="1"/>
      <c r="F67" s="1"/>
      <c r="G67" s="1"/>
      <c r="H67" s="1"/>
      <c r="I67" s="1"/>
      <c r="J67" s="1"/>
      <c r="K67" s="1"/>
    </row>
    <row r="68" spans="1:11" x14ac:dyDescent="0.3">
      <c r="A68" s="1"/>
      <c r="B68" s="1"/>
      <c r="C68" s="1"/>
      <c r="D68" s="1"/>
      <c r="E68" s="1"/>
      <c r="F68" s="1"/>
      <c r="G68" s="1"/>
      <c r="H68" s="1"/>
      <c r="I68" s="1"/>
      <c r="J68" s="1"/>
      <c r="K68" s="1"/>
    </row>
    <row r="69" spans="1:11" x14ac:dyDescent="0.3">
      <c r="A69" s="1"/>
      <c r="B69" s="1"/>
      <c r="C69" s="1"/>
      <c r="D69" s="1"/>
      <c r="E69" s="1"/>
      <c r="F69" s="1"/>
      <c r="G69" s="1"/>
      <c r="H69" s="1"/>
      <c r="I69" s="1"/>
      <c r="J69" s="1"/>
      <c r="K69" s="1"/>
    </row>
    <row r="70" spans="1:11" x14ac:dyDescent="0.3">
      <c r="A70" s="1"/>
      <c r="B70" s="1"/>
      <c r="C70" s="1"/>
      <c r="D70" s="1"/>
      <c r="E70" s="1"/>
      <c r="F70" s="1"/>
      <c r="G70" s="1"/>
      <c r="H70" s="1"/>
      <c r="I70" s="1"/>
      <c r="J70" s="1"/>
      <c r="K70" s="1"/>
    </row>
    <row r="71" spans="1:11" x14ac:dyDescent="0.3">
      <c r="A71" s="1"/>
      <c r="B71" s="1"/>
      <c r="C71" s="1"/>
      <c r="D71" s="1"/>
      <c r="E71" s="1"/>
      <c r="F71" s="1"/>
      <c r="G71" s="1"/>
      <c r="H71" s="1"/>
      <c r="I71" s="1"/>
      <c r="J71" s="1"/>
      <c r="K71" s="1"/>
    </row>
    <row r="72" spans="1:11" x14ac:dyDescent="0.3">
      <c r="A72" s="1"/>
      <c r="B72" s="1"/>
      <c r="C72" s="1"/>
      <c r="D72" s="1"/>
      <c r="E72" s="1"/>
      <c r="F72" s="1"/>
      <c r="G72" s="1"/>
      <c r="H72" s="1"/>
      <c r="I72" s="1"/>
      <c r="J72" s="1"/>
      <c r="K72" s="1"/>
    </row>
    <row r="73" spans="1:11" x14ac:dyDescent="0.3">
      <c r="A73" s="1"/>
      <c r="B73" s="1"/>
      <c r="C73" s="1"/>
      <c r="D73" s="1"/>
      <c r="E73" s="1"/>
      <c r="F73" s="1"/>
      <c r="G73" s="1"/>
      <c r="H73" s="1"/>
      <c r="I73" s="1"/>
      <c r="J73" s="1"/>
      <c r="K73" s="1"/>
    </row>
    <row r="74" spans="1:11" x14ac:dyDescent="0.3">
      <c r="A74" s="1"/>
      <c r="B74" s="1"/>
      <c r="C74" s="1"/>
      <c r="D74" s="1"/>
      <c r="E74" s="1"/>
      <c r="F74" s="1"/>
      <c r="G74" s="1"/>
      <c r="H74" s="1"/>
      <c r="I74" s="1"/>
      <c r="J74" s="1"/>
      <c r="K74" s="1"/>
    </row>
    <row r="75" spans="1:11" x14ac:dyDescent="0.3">
      <c r="A75" s="1"/>
      <c r="B75" s="1"/>
      <c r="C75" s="1"/>
      <c r="D75" s="1"/>
      <c r="E75" s="1"/>
      <c r="F75" s="1"/>
      <c r="G75" s="1"/>
      <c r="H75" s="1"/>
      <c r="I75" s="1"/>
      <c r="J75" s="1"/>
      <c r="K75" s="1"/>
    </row>
    <row r="76" spans="1:11" x14ac:dyDescent="0.3">
      <c r="A76" s="1"/>
      <c r="B76" s="1"/>
      <c r="C76" s="1"/>
      <c r="D76" s="1"/>
      <c r="E76" s="1"/>
      <c r="F76" s="1"/>
      <c r="G76" s="1"/>
      <c r="H76" s="1"/>
      <c r="I76" s="1"/>
      <c r="J76" s="1"/>
      <c r="K76" s="1"/>
    </row>
    <row r="77" spans="1:11" x14ac:dyDescent="0.3">
      <c r="A77" s="1"/>
      <c r="B77" s="1"/>
      <c r="C77" s="1"/>
      <c r="D77" s="1"/>
      <c r="E77" s="1"/>
      <c r="F77" s="1"/>
      <c r="G77" s="1"/>
      <c r="H77" s="1"/>
      <c r="I77" s="1"/>
      <c r="J77" s="1"/>
      <c r="K77" s="1"/>
    </row>
    <row r="78" spans="1:11" x14ac:dyDescent="0.3">
      <c r="A78" s="1"/>
      <c r="B78" s="1"/>
      <c r="C78" s="1"/>
      <c r="D78" s="1"/>
      <c r="E78" s="1"/>
      <c r="F78" s="1"/>
      <c r="G78" s="1"/>
      <c r="H78" s="1"/>
      <c r="I78" s="1"/>
      <c r="J78" s="1"/>
      <c r="K78" s="1"/>
    </row>
    <row r="79" spans="1:11" x14ac:dyDescent="0.3">
      <c r="A79" s="1"/>
      <c r="B79" s="1"/>
      <c r="C79" s="1"/>
      <c r="D79" s="1"/>
      <c r="E79" s="1"/>
      <c r="F79" s="1"/>
      <c r="G79" s="1"/>
      <c r="H79" s="1"/>
      <c r="I79" s="1"/>
      <c r="J79" s="1"/>
      <c r="K79" s="1"/>
    </row>
    <row r="80" spans="1:11" x14ac:dyDescent="0.3">
      <c r="A80" s="1"/>
      <c r="B80" s="1"/>
      <c r="C80" s="1"/>
      <c r="D80" s="1"/>
      <c r="E80" s="1"/>
      <c r="F80" s="1"/>
      <c r="G80" s="1"/>
      <c r="H80" s="1"/>
      <c r="I80" s="1"/>
      <c r="J80" s="1"/>
      <c r="K80" s="1"/>
    </row>
    <row r="81" spans="1:11" x14ac:dyDescent="0.3">
      <c r="A81" s="1"/>
      <c r="B81" s="1"/>
      <c r="C81" s="1"/>
      <c r="D81" s="1"/>
      <c r="E81" s="1"/>
      <c r="F81" s="1"/>
      <c r="G81" s="1"/>
      <c r="H81" s="1"/>
      <c r="I81" s="1"/>
      <c r="J81" s="1"/>
      <c r="K81" s="1"/>
    </row>
    <row r="82" spans="1:11" x14ac:dyDescent="0.3">
      <c r="A82" s="1"/>
      <c r="B82" s="1"/>
      <c r="C82" s="1"/>
      <c r="D82" s="1"/>
      <c r="E82" s="1"/>
      <c r="F82" s="1"/>
      <c r="G82" s="1"/>
      <c r="H82" s="1"/>
      <c r="I82" s="1"/>
      <c r="J82" s="1"/>
      <c r="K82" s="1"/>
    </row>
    <row r="83" spans="1:11" x14ac:dyDescent="0.3">
      <c r="A83" s="1"/>
      <c r="B83" s="1"/>
      <c r="C83" s="1"/>
      <c r="D83" s="1"/>
      <c r="E83" s="1"/>
      <c r="F83" s="1"/>
      <c r="G83" s="1"/>
      <c r="H83" s="1"/>
      <c r="I83" s="1"/>
      <c r="J83" s="1"/>
      <c r="K83" s="1"/>
    </row>
    <row r="84" spans="1:11" x14ac:dyDescent="0.3">
      <c r="A84" s="1"/>
      <c r="B84" s="1"/>
      <c r="C84" s="1"/>
      <c r="D84" s="1"/>
      <c r="E84" s="1"/>
      <c r="F84" s="1"/>
      <c r="G84" s="1"/>
      <c r="H84" s="1"/>
      <c r="I84" s="1"/>
      <c r="J84" s="1"/>
      <c r="K84" s="1"/>
    </row>
    <row r="85" spans="1:11" x14ac:dyDescent="0.3">
      <c r="A85" s="1"/>
      <c r="B85" s="1"/>
      <c r="C85" s="1"/>
      <c r="D85" s="1"/>
      <c r="E85" s="1"/>
      <c r="F85" s="1"/>
      <c r="G85" s="1"/>
      <c r="H85" s="1"/>
      <c r="I85" s="1"/>
      <c r="J85" s="1"/>
      <c r="K85" s="1"/>
    </row>
    <row r="86" spans="1:11" x14ac:dyDescent="0.3">
      <c r="A86" s="1"/>
      <c r="B86" s="1"/>
      <c r="C86" s="1"/>
      <c r="D86" s="1"/>
      <c r="E86" s="1"/>
      <c r="F86" s="1"/>
      <c r="G86" s="1"/>
      <c r="H86" s="1"/>
      <c r="I86" s="1"/>
      <c r="J86" s="1"/>
      <c r="K86" s="1"/>
    </row>
    <row r="87" spans="1:11" x14ac:dyDescent="0.3">
      <c r="A87" s="1"/>
      <c r="B87" s="1"/>
      <c r="C87" s="1"/>
      <c r="D87" s="1"/>
      <c r="E87" s="1"/>
      <c r="F87" s="1"/>
      <c r="G87" s="1"/>
      <c r="H87" s="1"/>
      <c r="I87" s="1"/>
      <c r="J87" s="1"/>
      <c r="K87" s="1"/>
    </row>
    <row r="88" spans="1:11" x14ac:dyDescent="0.3">
      <c r="A88" s="1"/>
      <c r="B88" s="1"/>
      <c r="C88" s="1"/>
      <c r="D88" s="1"/>
      <c r="E88" s="1"/>
      <c r="F88" s="1"/>
      <c r="G88" s="1"/>
      <c r="H88" s="1"/>
      <c r="I88" s="1"/>
      <c r="J88" s="1"/>
      <c r="K88" s="1"/>
    </row>
    <row r="89" spans="1:11" x14ac:dyDescent="0.3">
      <c r="A89" s="1"/>
      <c r="B89" s="1"/>
      <c r="C89" s="1"/>
      <c r="D89" s="1"/>
      <c r="E89" s="1"/>
      <c r="F89" s="1"/>
      <c r="G89" s="1"/>
      <c r="H89" s="1"/>
      <c r="I89" s="1"/>
      <c r="J89" s="1"/>
      <c r="K89" s="1"/>
    </row>
    <row r="90" spans="1:11" x14ac:dyDescent="0.3">
      <c r="A90" s="1"/>
      <c r="B90" s="1"/>
      <c r="C90" s="1"/>
      <c r="D90" s="1"/>
      <c r="E90" s="1"/>
      <c r="F90" s="1"/>
      <c r="G90" s="1"/>
      <c r="H90" s="1"/>
      <c r="I90" s="1"/>
      <c r="J90" s="1"/>
      <c r="K90" s="1"/>
    </row>
    <row r="91" spans="1:11" x14ac:dyDescent="0.3">
      <c r="A91" s="1"/>
      <c r="B91" s="1"/>
      <c r="C91" s="1"/>
      <c r="D91" s="1"/>
      <c r="E91" s="1"/>
      <c r="F91" s="1"/>
      <c r="G91" s="1"/>
      <c r="H91" s="1"/>
      <c r="I91" s="1"/>
      <c r="J91" s="1"/>
      <c r="K91" s="1"/>
    </row>
    <row r="92" spans="1:11" x14ac:dyDescent="0.3">
      <c r="A92" s="1"/>
      <c r="B92" s="1"/>
      <c r="C92" s="1"/>
      <c r="D92" s="1"/>
      <c r="E92" s="1"/>
      <c r="F92" s="1"/>
      <c r="G92" s="1"/>
      <c r="H92" s="1"/>
      <c r="I92" s="1"/>
      <c r="J92" s="1"/>
      <c r="K92" s="1"/>
    </row>
    <row r="93" spans="1:11" x14ac:dyDescent="0.3">
      <c r="A93" s="1"/>
      <c r="B93" s="1"/>
      <c r="C93" s="1"/>
      <c r="D93" s="1"/>
      <c r="E93" s="1"/>
      <c r="F93" s="1"/>
      <c r="G93" s="1"/>
      <c r="H93" s="1"/>
      <c r="I93" s="1"/>
      <c r="J93" s="1"/>
      <c r="K93" s="1"/>
    </row>
    <row r="94" spans="1:11" x14ac:dyDescent="0.3">
      <c r="A94" s="1"/>
      <c r="B94" s="1"/>
      <c r="C94" s="1"/>
      <c r="D94" s="1"/>
      <c r="E94" s="1"/>
      <c r="F94" s="1"/>
      <c r="G94" s="1"/>
      <c r="H94" s="1"/>
      <c r="I94" s="1"/>
      <c r="J94" s="1"/>
      <c r="K94" s="1"/>
    </row>
    <row r="95" spans="1:11" x14ac:dyDescent="0.3">
      <c r="A95" s="1"/>
      <c r="B95" s="1"/>
      <c r="C95" s="1"/>
      <c r="D95" s="1"/>
      <c r="E95" s="1"/>
      <c r="F95" s="1"/>
      <c r="G95" s="1"/>
      <c r="H95" s="1"/>
      <c r="I95" s="1"/>
      <c r="J95" s="1"/>
      <c r="K95" s="1"/>
    </row>
    <row r="96" spans="1:11" x14ac:dyDescent="0.3">
      <c r="A96" s="1"/>
      <c r="B96" s="1"/>
      <c r="C96" s="1"/>
      <c r="D96" s="1"/>
      <c r="E96" s="1"/>
      <c r="F96" s="1"/>
      <c r="G96" s="1"/>
      <c r="H96" s="1"/>
      <c r="I96" s="1"/>
      <c r="J96" s="1"/>
      <c r="K96" s="1"/>
    </row>
    <row r="97" spans="1:11" x14ac:dyDescent="0.3">
      <c r="A97" s="1"/>
      <c r="B97" s="1"/>
      <c r="C97" s="1"/>
      <c r="D97" s="1"/>
      <c r="E97" s="1"/>
      <c r="F97" s="1"/>
      <c r="G97" s="1"/>
      <c r="H97" s="1"/>
      <c r="I97" s="1"/>
      <c r="J97" s="1"/>
      <c r="K97" s="1"/>
    </row>
  </sheetData>
  <mergeCells count="3">
    <mergeCell ref="A1:G1"/>
    <mergeCell ref="A2:G2"/>
    <mergeCell ref="A3:G3"/>
  </mergeCells>
  <pageMargins left="0.7" right="0.7" top="0.75" bottom="0.75" header="0" footer="0"/>
  <pageSetup paperSize="9" firstPageNumber="214748364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Настя Иванова</cp:lastModifiedBy>
  <cp:revision>7</cp:revision>
  <dcterms:created xsi:type="dcterms:W3CDTF">2023-01-11T12:24:27Z</dcterms:created>
  <dcterms:modified xsi:type="dcterms:W3CDTF">2024-02-22T11:14:09Z</dcterms:modified>
</cp:coreProperties>
</file>